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defaultThemeVersion="124226"/>
  <mc:AlternateContent xmlns:mc="http://schemas.openxmlformats.org/markup-compatibility/2006">
    <mc:Choice Requires="x15">
      <x15ac:absPath xmlns:x15ac="http://schemas.microsoft.com/office/spreadsheetml/2010/11/ac" url="I:\Transparency\DATA SETS\3 Published on portal\CSG - Customer Services\"/>
    </mc:Choice>
  </mc:AlternateContent>
  <bookViews>
    <workbookView xWindow="0" yWindow="0" windowWidth="23040" windowHeight="11628" tabRatio="746"/>
  </bookViews>
  <sheets>
    <sheet name="Summary" sheetId="68" r:id="rId1"/>
    <sheet name="CSG Sat tables (grouped)" sheetId="2" r:id="rId2"/>
    <sheet name="Telephony Raw" sheetId="20" r:id="rId3"/>
    <sheet name="Telepony Stats by DU" sheetId="36" r:id="rId4"/>
    <sheet name="F2F Footfall Tables" sheetId="4" r:id="rId5"/>
    <sheet name="Email and Webform 5 Day" sheetId="31" r:id="rId6"/>
    <sheet name="Complaints" sheetId="6" r:id="rId7"/>
    <sheet name="Members Enquiries Headlines" sheetId="8" r:id="rId8"/>
    <sheet name="Survey Monkey" sheetId="69" r:id="rId9"/>
    <sheet name="Customer Advocacy" sheetId="71" r:id="rId10"/>
    <sheet name="Definitions" sheetId="72" r:id="rId11"/>
  </sheets>
  <definedNames>
    <definedName name="_xlnm._FilterDatabase" localSheetId="1" hidden="1">'CSG Sat tables (grouped)'!#REF!</definedName>
    <definedName name="_xlnm._FilterDatabase" localSheetId="5" hidden="1">'Email and Webform 5 Day'!#REF!</definedName>
    <definedName name="_xlnm._FilterDatabase" localSheetId="7" hidden="1">'Members Enquiries Headlines'!#REF!</definedName>
    <definedName name="_xlnm._FilterDatabase" localSheetId="2" hidden="1">'Telephony Raw'!$A$1:$G$1</definedName>
    <definedName name="_xlnm.Print_Area" localSheetId="8">'Survey Monkey'!$A$1:$L$29</definedName>
  </definedNames>
  <calcPr calcId="171027"/>
</workbook>
</file>

<file path=xl/calcChain.xml><?xml version="1.0" encoding="utf-8"?>
<calcChain xmlns="http://schemas.openxmlformats.org/spreadsheetml/2006/main">
  <c r="U77" i="2"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U6" i="2"/>
  <c r="U5" i="2"/>
  <c r="U4" i="2"/>
  <c r="U3" i="2"/>
  <c r="U2" i="2"/>
  <c r="C5" i="68" l="1"/>
  <c r="AB18" i="2" l="1"/>
  <c r="AA18" i="2"/>
  <c r="Z18" i="2"/>
  <c r="V18" i="2"/>
  <c r="M18" i="2"/>
  <c r="N18" i="2" s="1"/>
  <c r="E18" i="2"/>
  <c r="AB17" i="2"/>
  <c r="AA17" i="2"/>
  <c r="Z17" i="2"/>
  <c r="V17" i="2"/>
  <c r="M17" i="2"/>
  <c r="N17" i="2" s="1"/>
  <c r="E17" i="2"/>
  <c r="AC17" i="2" s="1"/>
  <c r="AB16" i="2"/>
  <c r="AA16" i="2"/>
  <c r="Z16" i="2"/>
  <c r="V16" i="2"/>
  <c r="M16" i="2"/>
  <c r="N16" i="2" s="1"/>
  <c r="E16" i="2"/>
  <c r="F16" i="2" s="1"/>
  <c r="AD17" i="2" l="1"/>
  <c r="AC18" i="2"/>
  <c r="AD18" i="2" s="1"/>
  <c r="AC16" i="2"/>
  <c r="AD16" i="2" s="1"/>
  <c r="F17" i="2"/>
  <c r="F18" i="2"/>
  <c r="E61" i="2" l="1"/>
  <c r="AB61" i="2" l="1"/>
  <c r="AA61" i="2"/>
  <c r="Z61" i="2"/>
  <c r="V61" i="2"/>
  <c r="M61" i="2"/>
  <c r="N61" i="2" s="1"/>
  <c r="AC61" i="2" l="1"/>
  <c r="AD61" i="2" s="1"/>
  <c r="F61" i="2"/>
  <c r="C50" i="20" l="1"/>
  <c r="D50" i="20"/>
  <c r="E50" i="20"/>
  <c r="AB21" i="2" l="1"/>
  <c r="AA21" i="2"/>
  <c r="Z21" i="2"/>
  <c r="V21" i="2"/>
  <c r="M21" i="2"/>
  <c r="N21" i="2" s="1"/>
  <c r="E21" i="2"/>
  <c r="AB20" i="2"/>
  <c r="AA20" i="2"/>
  <c r="Z20" i="2"/>
  <c r="V20" i="2"/>
  <c r="M20" i="2"/>
  <c r="N20" i="2" s="1"/>
  <c r="E20" i="2"/>
  <c r="AB19" i="2"/>
  <c r="AA19" i="2"/>
  <c r="Z19" i="2"/>
  <c r="V19" i="2"/>
  <c r="M19" i="2"/>
  <c r="N19" i="2" s="1"/>
  <c r="E19" i="2"/>
  <c r="F19" i="2" s="1"/>
  <c r="AB15" i="2"/>
  <c r="AA15" i="2"/>
  <c r="Z15" i="2"/>
  <c r="V15" i="2"/>
  <c r="M15" i="2"/>
  <c r="N15" i="2" s="1"/>
  <c r="E15" i="2"/>
  <c r="E65" i="2"/>
  <c r="AC21" i="2" l="1"/>
  <c r="AD21" i="2" s="1"/>
  <c r="AC15" i="2"/>
  <c r="AD15" i="2" s="1"/>
  <c r="AC20" i="2"/>
  <c r="AD20" i="2" s="1"/>
  <c r="AC19" i="2"/>
  <c r="AD19" i="2" s="1"/>
  <c r="F15" i="2"/>
  <c r="F21" i="2"/>
  <c r="F20" i="2"/>
  <c r="K50" i="20" l="1"/>
  <c r="K34" i="20"/>
  <c r="K17" i="20"/>
  <c r="G41" i="20"/>
  <c r="F41" i="20"/>
  <c r="G40" i="20"/>
  <c r="F40" i="20"/>
  <c r="G26" i="20"/>
  <c r="F26" i="20"/>
  <c r="G25" i="20"/>
  <c r="F25" i="20"/>
  <c r="G8" i="20"/>
  <c r="F8" i="20"/>
  <c r="G6" i="20"/>
  <c r="F6" i="20"/>
  <c r="G45" i="36"/>
  <c r="F45" i="36"/>
  <c r="G44" i="36"/>
  <c r="F44" i="36"/>
  <c r="G29" i="36"/>
  <c r="F29" i="36"/>
  <c r="G28" i="36"/>
  <c r="F28" i="36"/>
  <c r="G13" i="36"/>
  <c r="F13" i="36"/>
  <c r="G12" i="36"/>
  <c r="F12" i="36"/>
  <c r="AB65" i="2" l="1"/>
  <c r="AA65" i="2"/>
  <c r="Z65" i="2"/>
  <c r="V65" i="2"/>
  <c r="M65" i="2"/>
  <c r="N65" i="2" s="1"/>
  <c r="AC65" i="2" l="1"/>
  <c r="AD65" i="2" s="1"/>
  <c r="F65" i="2"/>
  <c r="AB77" i="2" l="1"/>
  <c r="AA77" i="2"/>
  <c r="Z77" i="2"/>
  <c r="AB76" i="2"/>
  <c r="AA76" i="2"/>
  <c r="Z76" i="2"/>
  <c r="AB75" i="2"/>
  <c r="AA75" i="2"/>
  <c r="Z75" i="2"/>
  <c r="AB74" i="2"/>
  <c r="AA74" i="2"/>
  <c r="Z74" i="2"/>
  <c r="AB73" i="2"/>
  <c r="AA73" i="2"/>
  <c r="Z73" i="2"/>
  <c r="AB72" i="2"/>
  <c r="AA72" i="2"/>
  <c r="Z72" i="2"/>
  <c r="AB71" i="2"/>
  <c r="AA71" i="2"/>
  <c r="Z71" i="2"/>
  <c r="AB70" i="2"/>
  <c r="AA70" i="2"/>
  <c r="Z70" i="2"/>
  <c r="AB69" i="2"/>
  <c r="AA69" i="2"/>
  <c r="Z69" i="2"/>
  <c r="AB68" i="2"/>
  <c r="AA68" i="2"/>
  <c r="Z68" i="2"/>
  <c r="AB67" i="2"/>
  <c r="AA67" i="2"/>
  <c r="Z67" i="2"/>
  <c r="AB66" i="2"/>
  <c r="AA66" i="2"/>
  <c r="Z66" i="2"/>
  <c r="AB64" i="2"/>
  <c r="AA64" i="2"/>
  <c r="Z64" i="2"/>
  <c r="AB63" i="2"/>
  <c r="AA63" i="2"/>
  <c r="Z63" i="2"/>
  <c r="AB62" i="2"/>
  <c r="AA62" i="2"/>
  <c r="Z62" i="2"/>
  <c r="AB60" i="2"/>
  <c r="AA60" i="2"/>
  <c r="Z60" i="2"/>
  <c r="AB59" i="2"/>
  <c r="AA59" i="2"/>
  <c r="Z59" i="2"/>
  <c r="AB58" i="2"/>
  <c r="AA58" i="2"/>
  <c r="Z58" i="2"/>
  <c r="AB57" i="2"/>
  <c r="AA57" i="2"/>
  <c r="Z57" i="2"/>
  <c r="AB56" i="2"/>
  <c r="AA56" i="2"/>
  <c r="Z56" i="2"/>
  <c r="AB55" i="2"/>
  <c r="AA55" i="2"/>
  <c r="Z55" i="2"/>
  <c r="AB54" i="2"/>
  <c r="AA54" i="2"/>
  <c r="Z54" i="2"/>
  <c r="AB53" i="2"/>
  <c r="AA53" i="2"/>
  <c r="Z53" i="2"/>
  <c r="AB52" i="2"/>
  <c r="AA52" i="2"/>
  <c r="Z52" i="2"/>
  <c r="AB51" i="2"/>
  <c r="AA51" i="2"/>
  <c r="Z51" i="2"/>
  <c r="AB50" i="2"/>
  <c r="AA50" i="2"/>
  <c r="Z50" i="2"/>
  <c r="AB49" i="2"/>
  <c r="AA49" i="2"/>
  <c r="Z49" i="2"/>
  <c r="AB48" i="2"/>
  <c r="AA48" i="2"/>
  <c r="Z48" i="2"/>
  <c r="AB47" i="2"/>
  <c r="AA47" i="2"/>
  <c r="Z47" i="2"/>
  <c r="AB46" i="2"/>
  <c r="AA46" i="2"/>
  <c r="Z46" i="2"/>
  <c r="AB45" i="2"/>
  <c r="AA45" i="2"/>
  <c r="Z45" i="2"/>
  <c r="AB44" i="2"/>
  <c r="AA44" i="2"/>
  <c r="Z44" i="2"/>
  <c r="AB43" i="2"/>
  <c r="AA43" i="2"/>
  <c r="Z43" i="2"/>
  <c r="AB42" i="2"/>
  <c r="AA42" i="2"/>
  <c r="Z42" i="2"/>
  <c r="AB41" i="2"/>
  <c r="AA41" i="2"/>
  <c r="Z41" i="2"/>
  <c r="AB40" i="2"/>
  <c r="AA40" i="2"/>
  <c r="Z40" i="2"/>
  <c r="AB39" i="2"/>
  <c r="AA39" i="2"/>
  <c r="Z39" i="2"/>
  <c r="AB38" i="2"/>
  <c r="AA38" i="2"/>
  <c r="Z38" i="2"/>
  <c r="AB37" i="2"/>
  <c r="AA37" i="2"/>
  <c r="Z37" i="2"/>
  <c r="AB36" i="2"/>
  <c r="AA36" i="2"/>
  <c r="Z36" i="2"/>
  <c r="AB35" i="2"/>
  <c r="AA35" i="2"/>
  <c r="Z35" i="2"/>
  <c r="AB34" i="2"/>
  <c r="AA34" i="2"/>
  <c r="Z34" i="2"/>
  <c r="AB33" i="2"/>
  <c r="AA33" i="2"/>
  <c r="Z33" i="2"/>
  <c r="AB32" i="2"/>
  <c r="AA32" i="2"/>
  <c r="Z32" i="2"/>
  <c r="AB31" i="2"/>
  <c r="AA31" i="2"/>
  <c r="Z31" i="2"/>
  <c r="AB30" i="2"/>
  <c r="AA30" i="2"/>
  <c r="Z30" i="2"/>
  <c r="AB29" i="2"/>
  <c r="AA29" i="2"/>
  <c r="Z29" i="2"/>
  <c r="AB28" i="2"/>
  <c r="AA28" i="2"/>
  <c r="Z28" i="2"/>
  <c r="AB27" i="2"/>
  <c r="AA27" i="2"/>
  <c r="Z27" i="2"/>
  <c r="AB26" i="2"/>
  <c r="AA26" i="2"/>
  <c r="Z26" i="2"/>
  <c r="AB25" i="2"/>
  <c r="AA25" i="2"/>
  <c r="Z25" i="2"/>
  <c r="AB24" i="2"/>
  <c r="AA24" i="2"/>
  <c r="Z24" i="2"/>
  <c r="AB23" i="2"/>
  <c r="AA23" i="2"/>
  <c r="Z23" i="2"/>
  <c r="AB22" i="2"/>
  <c r="AA22" i="2"/>
  <c r="Z22" i="2"/>
  <c r="AB14" i="2"/>
  <c r="AA14" i="2"/>
  <c r="Z14" i="2"/>
  <c r="AB13" i="2"/>
  <c r="AA13" i="2"/>
  <c r="Z13" i="2"/>
  <c r="AB12" i="2"/>
  <c r="AA12" i="2"/>
  <c r="Z12" i="2"/>
  <c r="AB11" i="2"/>
  <c r="AA11" i="2"/>
  <c r="Z11" i="2"/>
  <c r="AB10" i="2"/>
  <c r="AA10" i="2"/>
  <c r="Z10" i="2"/>
  <c r="AB9" i="2"/>
  <c r="AA9" i="2"/>
  <c r="Z9" i="2"/>
  <c r="AB8" i="2"/>
  <c r="AA8" i="2"/>
  <c r="Z8" i="2"/>
  <c r="AB7" i="2"/>
  <c r="AA7" i="2"/>
  <c r="Z7" i="2"/>
  <c r="AB6" i="2"/>
  <c r="AA6" i="2"/>
  <c r="Z6" i="2"/>
  <c r="AB5" i="2"/>
  <c r="AA5" i="2"/>
  <c r="Z5" i="2"/>
  <c r="AB4" i="2"/>
  <c r="AA4" i="2"/>
  <c r="Z4" i="2"/>
  <c r="AB3" i="2"/>
  <c r="AA3" i="2"/>
  <c r="Z3" i="2"/>
  <c r="AB2" i="2"/>
  <c r="AA2" i="2"/>
  <c r="Z2" i="2"/>
  <c r="V13" i="2" l="1"/>
  <c r="M13" i="2"/>
  <c r="N13" i="2" s="1"/>
  <c r="E13" i="2"/>
  <c r="F13" i="2" s="1"/>
  <c r="V12" i="2"/>
  <c r="M12" i="2"/>
  <c r="N12" i="2" s="1"/>
  <c r="E12" i="2"/>
  <c r="F12" i="2" s="1"/>
  <c r="V11" i="2"/>
  <c r="M11" i="2"/>
  <c r="N11" i="2" s="1"/>
  <c r="E11" i="2"/>
  <c r="F11" i="2" s="1"/>
  <c r="V10" i="2"/>
  <c r="M10" i="2"/>
  <c r="N10" i="2" s="1"/>
  <c r="E10" i="2"/>
  <c r="F10" i="2" s="1"/>
  <c r="V9" i="2"/>
  <c r="M9" i="2"/>
  <c r="N9" i="2" s="1"/>
  <c r="E9" i="2"/>
  <c r="F9" i="2" s="1"/>
  <c r="V8" i="2"/>
  <c r="M8" i="2"/>
  <c r="N8" i="2" s="1"/>
  <c r="E8" i="2"/>
  <c r="F8" i="2" s="1"/>
  <c r="V7" i="2"/>
  <c r="M7" i="2"/>
  <c r="N7" i="2" s="1"/>
  <c r="E7" i="2"/>
  <c r="F7" i="2" s="1"/>
  <c r="V6" i="2"/>
  <c r="M6" i="2"/>
  <c r="N6" i="2" s="1"/>
  <c r="E6" i="2"/>
  <c r="F6" i="2" s="1"/>
  <c r="AC7" i="2" l="1"/>
  <c r="AD7" i="2" s="1"/>
  <c r="AC8" i="2"/>
  <c r="AD8" i="2" s="1"/>
  <c r="AC9" i="2"/>
  <c r="AD9" i="2" s="1"/>
  <c r="AC10" i="2"/>
  <c r="AD10" i="2" s="1"/>
  <c r="AC11" i="2"/>
  <c r="AD11" i="2" s="1"/>
  <c r="AC12" i="2"/>
  <c r="AD12" i="2" s="1"/>
  <c r="AC13" i="2"/>
  <c r="AD13" i="2" s="1"/>
  <c r="AC6" i="2"/>
  <c r="AD6" i="2" s="1"/>
  <c r="G35" i="36" l="1"/>
  <c r="F35" i="36"/>
  <c r="G19" i="36"/>
  <c r="F19" i="36"/>
  <c r="G3" i="36"/>
  <c r="F3" i="36"/>
  <c r="V67" i="2" l="1"/>
  <c r="M67" i="2"/>
  <c r="N67" i="2" s="1"/>
  <c r="E67" i="2"/>
  <c r="V66" i="2"/>
  <c r="M66" i="2"/>
  <c r="N66" i="2" s="1"/>
  <c r="E66" i="2"/>
  <c r="V64" i="2"/>
  <c r="M64" i="2"/>
  <c r="N64" i="2" s="1"/>
  <c r="E64" i="2"/>
  <c r="V63" i="2"/>
  <c r="M63" i="2"/>
  <c r="N63" i="2" s="1"/>
  <c r="E63" i="2"/>
  <c r="V62" i="2"/>
  <c r="M62" i="2"/>
  <c r="N62" i="2" s="1"/>
  <c r="E62" i="2"/>
  <c r="V60" i="2"/>
  <c r="M60" i="2"/>
  <c r="N60" i="2" s="1"/>
  <c r="E60" i="2"/>
  <c r="V59" i="2"/>
  <c r="M59" i="2"/>
  <c r="N59" i="2" s="1"/>
  <c r="E59" i="2"/>
  <c r="V58" i="2"/>
  <c r="M58" i="2"/>
  <c r="N58" i="2" s="1"/>
  <c r="E58" i="2"/>
  <c r="V57" i="2"/>
  <c r="M57" i="2"/>
  <c r="N57" i="2" s="1"/>
  <c r="E57" i="2"/>
  <c r="V56" i="2"/>
  <c r="M56" i="2"/>
  <c r="N56" i="2" s="1"/>
  <c r="E56" i="2"/>
  <c r="V55" i="2"/>
  <c r="M55" i="2"/>
  <c r="N55" i="2" s="1"/>
  <c r="E55" i="2"/>
  <c r="V54" i="2"/>
  <c r="M54" i="2"/>
  <c r="N54" i="2" s="1"/>
  <c r="E54" i="2"/>
  <c r="V53" i="2"/>
  <c r="M53" i="2"/>
  <c r="N53" i="2" s="1"/>
  <c r="E53" i="2"/>
  <c r="V52" i="2"/>
  <c r="M52" i="2"/>
  <c r="N52" i="2" s="1"/>
  <c r="E52" i="2"/>
  <c r="V51" i="2"/>
  <c r="M51" i="2"/>
  <c r="N51" i="2" s="1"/>
  <c r="E51" i="2"/>
  <c r="AC51" i="2" l="1"/>
  <c r="AD51" i="2" s="1"/>
  <c r="AC52" i="2"/>
  <c r="AD52" i="2" s="1"/>
  <c r="AC55" i="2"/>
  <c r="AD55" i="2" s="1"/>
  <c r="AC56" i="2"/>
  <c r="AD56" i="2" s="1"/>
  <c r="AC59" i="2"/>
  <c r="AD59" i="2" s="1"/>
  <c r="AC60" i="2"/>
  <c r="AD60" i="2" s="1"/>
  <c r="AC64" i="2"/>
  <c r="AD64" i="2" s="1"/>
  <c r="AC66" i="2"/>
  <c r="AD66" i="2" s="1"/>
  <c r="AC53" i="2"/>
  <c r="AD53" i="2" s="1"/>
  <c r="AC54" i="2"/>
  <c r="AD54" i="2" s="1"/>
  <c r="AC57" i="2"/>
  <c r="AD57" i="2" s="1"/>
  <c r="AC58" i="2"/>
  <c r="AD58" i="2" s="1"/>
  <c r="AC62" i="2"/>
  <c r="AD62" i="2" s="1"/>
  <c r="AC63" i="2"/>
  <c r="AD63" i="2" s="1"/>
  <c r="AC67" i="2"/>
  <c r="AD67" i="2" s="1"/>
  <c r="F51" i="2"/>
  <c r="F53" i="2"/>
  <c r="F55" i="2"/>
  <c r="F57" i="2"/>
  <c r="F59" i="2"/>
  <c r="F62" i="2"/>
  <c r="F64" i="2"/>
  <c r="F67" i="2"/>
  <c r="F54" i="2"/>
  <c r="F58" i="2"/>
  <c r="F63" i="2"/>
  <c r="F52" i="2"/>
  <c r="F56" i="2"/>
  <c r="F60" i="2"/>
  <c r="F66" i="2"/>
  <c r="F25" i="31" l="1"/>
  <c r="F24" i="31"/>
  <c r="F23" i="31"/>
  <c r="F22" i="31"/>
  <c r="F21" i="31"/>
  <c r="F20" i="31"/>
  <c r="F19" i="31"/>
  <c r="F18" i="31"/>
  <c r="F17" i="31"/>
  <c r="F16" i="31"/>
  <c r="F15" i="31"/>
  <c r="F14" i="31"/>
  <c r="F13" i="31"/>
  <c r="F12" i="31"/>
  <c r="F11" i="31"/>
  <c r="F10" i="31"/>
  <c r="F9" i="31"/>
  <c r="F8" i="31"/>
  <c r="F7" i="31"/>
  <c r="F6" i="31"/>
  <c r="F5" i="31"/>
  <c r="F4" i="31"/>
  <c r="F3" i="31"/>
  <c r="F2" i="31"/>
  <c r="G47" i="36" l="1"/>
  <c r="F47" i="36"/>
  <c r="G46" i="36"/>
  <c r="F46" i="36"/>
  <c r="G43" i="36"/>
  <c r="F43" i="36"/>
  <c r="G42" i="36"/>
  <c r="F42" i="36"/>
  <c r="G41" i="36"/>
  <c r="F41" i="36"/>
  <c r="G40" i="36"/>
  <c r="F40" i="36"/>
  <c r="G39" i="36"/>
  <c r="F39" i="36"/>
  <c r="G38" i="36"/>
  <c r="F38" i="36"/>
  <c r="G37" i="36"/>
  <c r="F37" i="36"/>
  <c r="G36" i="36"/>
  <c r="F36" i="36"/>
  <c r="G34" i="36"/>
  <c r="F34" i="36"/>
  <c r="G31" i="36"/>
  <c r="F31" i="36"/>
  <c r="G30" i="36"/>
  <c r="F30" i="36"/>
  <c r="G27" i="36"/>
  <c r="F27" i="36"/>
  <c r="G26" i="36"/>
  <c r="F26" i="36"/>
  <c r="G25" i="36"/>
  <c r="F25" i="36"/>
  <c r="G24" i="36"/>
  <c r="F24" i="36"/>
  <c r="G23" i="36"/>
  <c r="F23" i="36"/>
  <c r="G22" i="36"/>
  <c r="F22" i="36"/>
  <c r="G21" i="36"/>
  <c r="F21" i="36"/>
  <c r="G20" i="36"/>
  <c r="F20" i="36"/>
  <c r="G18" i="36"/>
  <c r="F18" i="36"/>
  <c r="G15" i="36"/>
  <c r="F15" i="36"/>
  <c r="G14" i="36"/>
  <c r="F14" i="36"/>
  <c r="G11" i="36"/>
  <c r="F11" i="36"/>
  <c r="G10" i="36"/>
  <c r="F10" i="36"/>
  <c r="G9" i="36"/>
  <c r="F9" i="36"/>
  <c r="G8" i="36"/>
  <c r="F8" i="36"/>
  <c r="G7" i="36"/>
  <c r="F7" i="36"/>
  <c r="G6" i="36"/>
  <c r="F6" i="36"/>
  <c r="G5" i="36"/>
  <c r="F5" i="36"/>
  <c r="G4" i="36"/>
  <c r="F4" i="36"/>
  <c r="G2" i="36"/>
  <c r="F2" i="36"/>
  <c r="G49" i="20"/>
  <c r="F49" i="20"/>
  <c r="G48" i="20"/>
  <c r="F48" i="20"/>
  <c r="G47" i="20"/>
  <c r="F47" i="20"/>
  <c r="G46" i="20"/>
  <c r="F46" i="20"/>
  <c r="G45" i="20"/>
  <c r="F45" i="20"/>
  <c r="G44" i="20"/>
  <c r="F44" i="20"/>
  <c r="G43" i="20"/>
  <c r="F43" i="20"/>
  <c r="G42" i="20"/>
  <c r="F42" i="20"/>
  <c r="G39" i="20"/>
  <c r="F39" i="20"/>
  <c r="G38" i="20"/>
  <c r="F38" i="20"/>
  <c r="G37" i="20"/>
  <c r="F37" i="20"/>
  <c r="G36" i="20"/>
  <c r="F36" i="20"/>
  <c r="G33" i="20"/>
  <c r="F33" i="20"/>
  <c r="G32" i="20"/>
  <c r="F32" i="20"/>
  <c r="G31" i="20"/>
  <c r="F31" i="20"/>
  <c r="G30" i="20"/>
  <c r="F30" i="20"/>
  <c r="G29" i="20"/>
  <c r="F29" i="20"/>
  <c r="G28" i="20"/>
  <c r="F28" i="20"/>
  <c r="G27" i="20"/>
  <c r="F27" i="20"/>
  <c r="G24" i="20"/>
  <c r="F24" i="20"/>
  <c r="G23" i="20"/>
  <c r="F23" i="20"/>
  <c r="G22" i="20"/>
  <c r="F22" i="20"/>
  <c r="G21" i="20"/>
  <c r="F21" i="20"/>
  <c r="G20" i="20"/>
  <c r="F20" i="20"/>
  <c r="G19" i="20"/>
  <c r="F19" i="20"/>
  <c r="G16" i="20"/>
  <c r="F16" i="20"/>
  <c r="G15" i="20"/>
  <c r="F15" i="20"/>
  <c r="G14" i="20"/>
  <c r="F14" i="20"/>
  <c r="G13" i="20"/>
  <c r="F13" i="20"/>
  <c r="G12" i="20"/>
  <c r="F12" i="20"/>
  <c r="G11" i="20"/>
  <c r="F11" i="20"/>
  <c r="G10" i="20"/>
  <c r="F10" i="20"/>
  <c r="G9" i="20"/>
  <c r="F9" i="20"/>
  <c r="G7" i="20"/>
  <c r="F7" i="20"/>
  <c r="G5" i="20"/>
  <c r="F5" i="20"/>
  <c r="G4" i="20"/>
  <c r="F4" i="20"/>
  <c r="G3" i="20"/>
  <c r="F3" i="20"/>
  <c r="G2" i="20"/>
  <c r="F2" i="20"/>
  <c r="E34" i="20" l="1"/>
  <c r="D34" i="20"/>
  <c r="C34" i="20"/>
  <c r="F34" i="20" l="1"/>
  <c r="G34" i="20"/>
  <c r="G50" i="20"/>
  <c r="F50" i="20"/>
  <c r="E17" i="20"/>
  <c r="D17" i="20"/>
  <c r="C17" i="20"/>
  <c r="G17" i="20" l="1"/>
  <c r="F17" i="20"/>
  <c r="E48" i="36"/>
  <c r="D48" i="36"/>
  <c r="C48" i="36"/>
  <c r="E32" i="36"/>
  <c r="D32" i="36"/>
  <c r="C32" i="36"/>
  <c r="G48" i="36" l="1"/>
  <c r="F48" i="36"/>
  <c r="F32" i="36"/>
  <c r="G32" i="36"/>
  <c r="R78" i="2" l="1"/>
  <c r="S78" i="2"/>
  <c r="T78" i="2"/>
  <c r="V77" i="2"/>
  <c r="V76" i="2"/>
  <c r="V75" i="2"/>
  <c r="V74" i="2"/>
  <c r="V73" i="2"/>
  <c r="V72" i="2"/>
  <c r="V71" i="2"/>
  <c r="V70" i="2"/>
  <c r="V69" i="2"/>
  <c r="V68"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14" i="2"/>
  <c r="V5" i="2"/>
  <c r="V4" i="2"/>
  <c r="V3" i="2"/>
  <c r="V2" i="2"/>
  <c r="U78" i="2" l="1"/>
  <c r="V78" i="2" s="1"/>
  <c r="M77" i="2" l="1"/>
  <c r="M76" i="2"/>
  <c r="M75" i="2"/>
  <c r="M74" i="2"/>
  <c r="M73" i="2"/>
  <c r="M72" i="2"/>
  <c r="M71" i="2"/>
  <c r="M70" i="2"/>
  <c r="M69" i="2"/>
  <c r="M68"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14" i="2"/>
  <c r="M5" i="2"/>
  <c r="M4" i="2"/>
  <c r="M3" i="2"/>
  <c r="M2" i="2"/>
  <c r="N2" i="2" s="1"/>
  <c r="L78" i="2"/>
  <c r="K78" i="2"/>
  <c r="J78" i="2"/>
  <c r="E77" i="2"/>
  <c r="F77" i="2" s="1"/>
  <c r="E76" i="2"/>
  <c r="E75" i="2"/>
  <c r="E74" i="2"/>
  <c r="E73" i="2"/>
  <c r="E72" i="2"/>
  <c r="E71" i="2"/>
  <c r="E70" i="2"/>
  <c r="E69" i="2"/>
  <c r="E68" i="2"/>
  <c r="E50" i="2"/>
  <c r="F50" i="2" s="1"/>
  <c r="E49" i="2"/>
  <c r="F49" i="2" s="1"/>
  <c r="E48" i="2"/>
  <c r="E47" i="2"/>
  <c r="E46" i="2"/>
  <c r="F46" i="2" s="1"/>
  <c r="E45" i="2"/>
  <c r="F45" i="2" s="1"/>
  <c r="E44" i="2"/>
  <c r="E43" i="2"/>
  <c r="E42" i="2"/>
  <c r="F42" i="2" s="1"/>
  <c r="E41" i="2"/>
  <c r="F41" i="2" s="1"/>
  <c r="E40" i="2"/>
  <c r="F40" i="2" s="1"/>
  <c r="E39" i="2"/>
  <c r="E38" i="2"/>
  <c r="E37" i="2"/>
  <c r="F37" i="2" s="1"/>
  <c r="E36" i="2"/>
  <c r="F36" i="2" s="1"/>
  <c r="E35" i="2"/>
  <c r="E34" i="2"/>
  <c r="E33" i="2"/>
  <c r="E32" i="2"/>
  <c r="E31" i="2"/>
  <c r="F31" i="2" s="1"/>
  <c r="E30" i="2"/>
  <c r="E29" i="2"/>
  <c r="E28" i="2"/>
  <c r="E27" i="2"/>
  <c r="E26" i="2"/>
  <c r="E25" i="2"/>
  <c r="E24" i="2"/>
  <c r="E23" i="2"/>
  <c r="E22" i="2"/>
  <c r="E14" i="2"/>
  <c r="E5" i="2"/>
  <c r="F5" i="2" s="1"/>
  <c r="E4" i="2"/>
  <c r="F4" i="2" s="1"/>
  <c r="E3" i="2"/>
  <c r="F3" i="2" s="1"/>
  <c r="E2" i="2"/>
  <c r="F2" i="2" s="1"/>
  <c r="D78" i="2"/>
  <c r="C78" i="2"/>
  <c r="B78" i="2"/>
  <c r="AC4" i="2" l="1"/>
  <c r="AD4" i="2" s="1"/>
  <c r="N5" i="2"/>
  <c r="AC5" i="2"/>
  <c r="AD5" i="2" s="1"/>
  <c r="N26" i="2"/>
  <c r="AC26" i="2"/>
  <c r="AD26" i="2" s="1"/>
  <c r="N34" i="2"/>
  <c r="AC34" i="2"/>
  <c r="AD34" i="2" s="1"/>
  <c r="N42" i="2"/>
  <c r="AC42" i="2"/>
  <c r="AD42" i="2" s="1"/>
  <c r="N50" i="2"/>
  <c r="AC50" i="2"/>
  <c r="AD50" i="2" s="1"/>
  <c r="N73" i="2"/>
  <c r="AC73" i="2"/>
  <c r="AD73" i="2" s="1"/>
  <c r="N77" i="2"/>
  <c r="AC77" i="2"/>
  <c r="AD77" i="2" s="1"/>
  <c r="N14" i="2"/>
  <c r="AC14" i="2"/>
  <c r="AD14" i="2" s="1"/>
  <c r="N29" i="2"/>
  <c r="AC29" i="2"/>
  <c r="AD29" i="2" s="1"/>
  <c r="N37" i="2"/>
  <c r="AC37" i="2"/>
  <c r="AD37" i="2" s="1"/>
  <c r="N45" i="2"/>
  <c r="AC45" i="2"/>
  <c r="AD45" i="2" s="1"/>
  <c r="N49" i="2"/>
  <c r="AC49" i="2"/>
  <c r="AD49" i="2" s="1"/>
  <c r="N72" i="2"/>
  <c r="AC72" i="2"/>
  <c r="AD72" i="2" s="1"/>
  <c r="N3" i="2"/>
  <c r="AC3" i="2"/>
  <c r="AD3" i="2" s="1"/>
  <c r="N24" i="2"/>
  <c r="AC24" i="2"/>
  <c r="AD24" i="2" s="1"/>
  <c r="N28" i="2"/>
  <c r="AC28" i="2"/>
  <c r="AD28" i="2" s="1"/>
  <c r="N32" i="2"/>
  <c r="AC32" i="2"/>
  <c r="AD32" i="2" s="1"/>
  <c r="N36" i="2"/>
  <c r="AC36" i="2"/>
  <c r="AD36" i="2" s="1"/>
  <c r="N40" i="2"/>
  <c r="AC40" i="2"/>
  <c r="AD40" i="2" s="1"/>
  <c r="N44" i="2"/>
  <c r="AC44" i="2"/>
  <c r="AD44" i="2" s="1"/>
  <c r="N48" i="2"/>
  <c r="AC48" i="2"/>
  <c r="AD48" i="2" s="1"/>
  <c r="N71" i="2"/>
  <c r="AC71" i="2"/>
  <c r="AD71" i="2" s="1"/>
  <c r="N75" i="2"/>
  <c r="AC75" i="2"/>
  <c r="AD75" i="2" s="1"/>
  <c r="N22" i="2"/>
  <c r="AC22" i="2"/>
  <c r="AD22" i="2" s="1"/>
  <c r="N30" i="2"/>
  <c r="AC30" i="2"/>
  <c r="AD30" i="2" s="1"/>
  <c r="N38" i="2"/>
  <c r="AC38" i="2"/>
  <c r="AD38" i="2" s="1"/>
  <c r="N46" i="2"/>
  <c r="AC46" i="2"/>
  <c r="AD46" i="2" s="1"/>
  <c r="N69" i="2"/>
  <c r="AC69" i="2"/>
  <c r="AD69" i="2" s="1"/>
  <c r="N25" i="2"/>
  <c r="AC25" i="2"/>
  <c r="AD25" i="2" s="1"/>
  <c r="N33" i="2"/>
  <c r="AC33" i="2"/>
  <c r="AD33" i="2" s="1"/>
  <c r="N41" i="2"/>
  <c r="AC41" i="2"/>
  <c r="AD41" i="2" s="1"/>
  <c r="N68" i="2"/>
  <c r="AC68" i="2"/>
  <c r="AD68" i="2" s="1"/>
  <c r="N76" i="2"/>
  <c r="AC76" i="2"/>
  <c r="AD76" i="2" s="1"/>
  <c r="N23" i="2"/>
  <c r="AC23" i="2"/>
  <c r="AD23" i="2" s="1"/>
  <c r="N27" i="2"/>
  <c r="AC27" i="2"/>
  <c r="AD27" i="2" s="1"/>
  <c r="N31" i="2"/>
  <c r="AC31" i="2"/>
  <c r="AD31" i="2" s="1"/>
  <c r="N35" i="2"/>
  <c r="AC35" i="2"/>
  <c r="AD35" i="2" s="1"/>
  <c r="N39" i="2"/>
  <c r="AC39" i="2"/>
  <c r="AD39" i="2" s="1"/>
  <c r="N43" i="2"/>
  <c r="AC43" i="2"/>
  <c r="AD43" i="2" s="1"/>
  <c r="N47" i="2"/>
  <c r="AC47" i="2"/>
  <c r="AD47" i="2" s="1"/>
  <c r="N70" i="2"/>
  <c r="AC70" i="2"/>
  <c r="AD70" i="2" s="1"/>
  <c r="N74" i="2"/>
  <c r="AC74" i="2"/>
  <c r="AD74" i="2" s="1"/>
  <c r="F39" i="2"/>
  <c r="F23" i="2"/>
  <c r="F70" i="2"/>
  <c r="F47" i="2"/>
  <c r="F28" i="2"/>
  <c r="F27" i="2"/>
  <c r="F35" i="2"/>
  <c r="F43" i="2"/>
  <c r="F74" i="2"/>
  <c r="F24" i="2"/>
  <c r="F32" i="2"/>
  <c r="F48" i="2"/>
  <c r="F71" i="2"/>
  <c r="N4" i="2"/>
  <c r="F44" i="2"/>
  <c r="F75" i="2"/>
  <c r="F22" i="2"/>
  <c r="F26" i="2"/>
  <c r="F34" i="2"/>
  <c r="F38" i="2"/>
  <c r="F69" i="2"/>
  <c r="F73" i="2"/>
  <c r="F14" i="2"/>
  <c r="F25" i="2"/>
  <c r="F29" i="2"/>
  <c r="F33" i="2"/>
  <c r="F68" i="2"/>
  <c r="F72" i="2"/>
  <c r="F76" i="2"/>
  <c r="F30" i="2"/>
  <c r="M78" i="2"/>
  <c r="N78" i="2" s="1"/>
  <c r="E78" i="2"/>
  <c r="F78" i="2" s="1"/>
  <c r="E16" i="36"/>
  <c r="D16" i="36"/>
  <c r="C16" i="36"/>
  <c r="G16" i="36" l="1"/>
  <c r="F16" i="36"/>
  <c r="Z78" i="2"/>
  <c r="AA78" i="2"/>
  <c r="AB78" i="2"/>
  <c r="AC78" i="2" l="1"/>
  <c r="AC2" i="2"/>
  <c r="AD78" i="2" l="1"/>
  <c r="AD2" i="2"/>
</calcChain>
</file>

<file path=xl/sharedStrings.xml><?xml version="1.0" encoding="utf-8"?>
<sst xmlns="http://schemas.openxmlformats.org/spreadsheetml/2006/main" count="1024" uniqueCount="231">
  <si>
    <t>Calls Presented</t>
  </si>
  <si>
    <t>Calls Handled</t>
  </si>
  <si>
    <t>calls handled &lt; SL</t>
  </si>
  <si>
    <t>% Calls Answered</t>
  </si>
  <si>
    <t>Streetscene</t>
  </si>
  <si>
    <t>Registrars</t>
  </si>
  <si>
    <t>Good</t>
  </si>
  <si>
    <t>Average</t>
  </si>
  <si>
    <t>Poor</t>
  </si>
  <si>
    <t>Adult Services</t>
  </si>
  <si>
    <t>Barnet Homes</t>
  </si>
  <si>
    <t>Benefits</t>
  </si>
  <si>
    <t>Children's Services</t>
  </si>
  <si>
    <t>Council Information</t>
  </si>
  <si>
    <t>Council Tax</t>
  </si>
  <si>
    <t>Housing</t>
  </si>
  <si>
    <t>Licences</t>
  </si>
  <si>
    <t>Planning &amp; Building Control</t>
  </si>
  <si>
    <t>Roads &amp; Transport</t>
  </si>
  <si>
    <t>Self Serve</t>
  </si>
  <si>
    <t>Streets &amp; Parking</t>
  </si>
  <si>
    <t>Town Planning</t>
  </si>
  <si>
    <t>Waste &amp; Recycling</t>
  </si>
  <si>
    <t>Other Services</t>
  </si>
  <si>
    <t>Uncategorised</t>
  </si>
  <si>
    <t>Department</t>
  </si>
  <si>
    <t>CSG</t>
  </si>
  <si>
    <t>Delay advised</t>
  </si>
  <si>
    <t>% Delay advised</t>
  </si>
  <si>
    <t>Grand Total</t>
  </si>
  <si>
    <t>KPI</t>
  </si>
  <si>
    <t>PI</t>
  </si>
  <si>
    <t>Web</t>
  </si>
  <si>
    <t>Email</t>
  </si>
  <si>
    <t>School Admissions</t>
  </si>
  <si>
    <t>Benefit Advice</t>
  </si>
  <si>
    <t>Schools Information</t>
  </si>
  <si>
    <t>Planning Policy</t>
  </si>
  <si>
    <t>Discounts and Exemptions</t>
  </si>
  <si>
    <t>Council Tax Enquiries</t>
  </si>
  <si>
    <t>Benefit Overpayments</t>
  </si>
  <si>
    <t>Council Tax Benefits</t>
  </si>
  <si>
    <t>Environmental Health</t>
  </si>
  <si>
    <t>Homepage</t>
  </si>
  <si>
    <t>Queue</t>
  </si>
  <si>
    <t>Month</t>
  </si>
  <si>
    <t>Members Enquiries</t>
  </si>
  <si>
    <t>Change of Circumstances (Ben)</t>
  </si>
  <si>
    <t>Change of Circumstances (CT)</t>
  </si>
  <si>
    <t>News</t>
  </si>
  <si>
    <t>Total</t>
  </si>
  <si>
    <t>SLA%</t>
  </si>
  <si>
    <t>Adults</t>
  </si>
  <si>
    <t>Re</t>
  </si>
  <si>
    <t>Commissioning</t>
  </si>
  <si>
    <t>Download</t>
  </si>
  <si>
    <t>&lt;1</t>
  </si>
  <si>
    <t>Family Services</t>
  </si>
  <si>
    <t>Delivery_Unit</t>
  </si>
  <si>
    <t>Virtual_Agent</t>
  </si>
  <si>
    <t>Total_Calls_Presented</t>
  </si>
  <si>
    <t>Total_Calls_Handled</t>
  </si>
  <si>
    <t>Total_Calls_Handled_in_SL</t>
  </si>
  <si>
    <t>Percentage of calls answered</t>
  </si>
  <si>
    <t>ASA</t>
  </si>
  <si>
    <t>Max Queue Time</t>
  </si>
  <si>
    <t>AvHT</t>
  </si>
  <si>
    <t>Calls Aban</t>
  </si>
  <si>
    <t>Civil Emergencies</t>
  </si>
  <si>
    <t>Quarter</t>
  </si>
  <si>
    <t>Items due</t>
  </si>
  <si>
    <t>Channel</t>
  </si>
  <si>
    <t>F2F</t>
  </si>
  <si>
    <t>Adult Social Care</t>
  </si>
  <si>
    <t>Parking</t>
  </si>
  <si>
    <t>Libraries</t>
  </si>
  <si>
    <t>Assurance</t>
  </si>
  <si>
    <t>Adults and Communities</t>
  </si>
  <si>
    <t>Assisted Travel</t>
  </si>
  <si>
    <t>Housing Benefits</t>
  </si>
  <si>
    <t>Closed in 5 days</t>
  </si>
  <si>
    <t>% Closed in 5 days</t>
  </si>
  <si>
    <t>Not closed in 5 days</t>
  </si>
  <si>
    <t>% Not closed in 5 days</t>
  </si>
  <si>
    <t>Responded to in 5 days</t>
  </si>
  <si>
    <t>% Responded to in 5 days</t>
  </si>
  <si>
    <t>ES General Enquiry</t>
  </si>
  <si>
    <t xml:space="preserve">Good </t>
  </si>
  <si>
    <t>Totals</t>
  </si>
  <si>
    <t>F2F, Service</t>
  </si>
  <si>
    <t>Number of respondents</t>
  </si>
  <si>
    <t>Percentage of respondents</t>
  </si>
  <si>
    <t>Telephone, Service</t>
  </si>
  <si>
    <t>Web, Service</t>
  </si>
  <si>
    <t>Email, Service</t>
  </si>
  <si>
    <t>Total:</t>
  </si>
  <si>
    <t>October by Channel</t>
  </si>
  <si>
    <t>% Good</t>
  </si>
  <si>
    <t>November by Channel</t>
  </si>
  <si>
    <t>DU</t>
  </si>
  <si>
    <t>Cases Closed in SLA</t>
  </si>
  <si>
    <t>Total Cases</t>
  </si>
  <si>
    <t>Performance%</t>
  </si>
  <si>
    <t>Animals</t>
  </si>
  <si>
    <t>Youth Services</t>
  </si>
  <si>
    <t>December by Channel</t>
  </si>
  <si>
    <t>Non-allocated responses due to lack of Service Type</t>
  </si>
  <si>
    <t>Quarter by Channel</t>
  </si>
  <si>
    <t>Performance including non-allocated responses due to lack of Service Type</t>
  </si>
  <si>
    <t>Bereavement services</t>
  </si>
  <si>
    <t>Search</t>
  </si>
  <si>
    <t>Adults &amp; Communities</t>
  </si>
  <si>
    <t>Education &amp; Skills</t>
  </si>
  <si>
    <t>Virtual Agent</t>
  </si>
  <si>
    <t>E-mail</t>
  </si>
  <si>
    <t>Web Form</t>
  </si>
  <si>
    <t>Ref</t>
  </si>
  <si>
    <t>Target</t>
  </si>
  <si>
    <t>KPI 10a</t>
  </si>
  <si>
    <t>KPI 13a</t>
  </si>
  <si>
    <t>KPI 13b</t>
  </si>
  <si>
    <t>Complaints responded to within SLA</t>
  </si>
  <si>
    <t>KPI 10b</t>
  </si>
  <si>
    <t>Customer Satisfaction Performance</t>
  </si>
  <si>
    <t>Customer Services</t>
  </si>
  <si>
    <t>Survey Monkey</t>
  </si>
  <si>
    <t>5 - Very Good</t>
  </si>
  <si>
    <t>4 - Good</t>
  </si>
  <si>
    <t>3 - Average</t>
  </si>
  <si>
    <t>2 - Poor</t>
  </si>
  <si>
    <t>1 - Very Poor</t>
  </si>
  <si>
    <t>Not rated</t>
  </si>
  <si>
    <t>Total Surveys</t>
  </si>
  <si>
    <t>No. Satisfied</t>
  </si>
  <si>
    <t>Satisfied %</t>
  </si>
  <si>
    <t>Commissioning Group</t>
  </si>
  <si>
    <t>Total CAS Escalations made by CSG</t>
  </si>
  <si>
    <t>Number of CAS cases</t>
  </si>
  <si>
    <t>Average Number of Escalations per CAS case</t>
  </si>
  <si>
    <t>Number of CAS cases closed in SLA</t>
  </si>
  <si>
    <t>% of CAS cases closed in SLA</t>
  </si>
  <si>
    <t>Total Cases (including CAS Cases)</t>
  </si>
  <si>
    <t>Number of cases closed in SLA</t>
  </si>
  <si>
    <t>% of cases closed in SLA</t>
  </si>
  <si>
    <t>Performance to Target</t>
  </si>
  <si>
    <t>Street Scene</t>
  </si>
  <si>
    <t>Parks</t>
  </si>
  <si>
    <t>Switchboard</t>
  </si>
  <si>
    <t>60 sec SL</t>
  </si>
  <si>
    <t>Barnet House</t>
  </si>
  <si>
    <t>End to End Customer Satisfaction (Survey Monkey)</t>
  </si>
  <si>
    <t>Customers needing additional support</t>
  </si>
  <si>
    <t>Meeting SLA Customer Services</t>
  </si>
  <si>
    <t>CAS SLA no worse than SLA</t>
  </si>
  <si>
    <t>PI 5</t>
  </si>
  <si>
    <t>% member enquiries responded to in 10 days (5 working days from 01/09/2014)</t>
  </si>
  <si>
    <t>PI 4a</t>
  </si>
  <si>
    <t>PI 1a</t>
  </si>
  <si>
    <t>PI 1b</t>
  </si>
  <si>
    <t>PI 4b</t>
  </si>
  <si>
    <t>PI 2</t>
  </si>
  <si>
    <t>PI 3</t>
  </si>
  <si>
    <t>% Emails and Web Forms responded to within 5 days</t>
  </si>
  <si>
    <t>PI 6</t>
  </si>
  <si>
    <t>% calls answered in 60 secs</t>
  </si>
  <si>
    <t>Phone</t>
  </si>
  <si>
    <t>Full Quarter</t>
  </si>
  <si>
    <t>Face to Face - Avg Non-Appointment Wait Time</t>
  </si>
  <si>
    <t>Face to Face - Avg Appointment Wait Time</t>
  </si>
  <si>
    <t>Site</t>
  </si>
  <si>
    <t>Area</t>
  </si>
  <si>
    <t>Volume</t>
  </si>
  <si>
    <t>Avg Wait Time</t>
  </si>
  <si>
    <t>Appointment</t>
  </si>
  <si>
    <t>Non-Appointment</t>
  </si>
  <si>
    <t>Housing Options</t>
  </si>
  <si>
    <t>Burnt Oak Library</t>
  </si>
  <si>
    <t>% customer satisfaction reported via telephone, face to face and e-mail</t>
  </si>
  <si>
    <t>% customer satisfaction reported via web only</t>
  </si>
  <si>
    <t>% Emails and Web Forms Forwarded within 1 day</t>
  </si>
  <si>
    <t>PI 7</t>
  </si>
  <si>
    <t>% of cases with no unavoidable contact</t>
  </si>
  <si>
    <t>Childrens</t>
  </si>
  <si>
    <t>FIS</t>
  </si>
  <si>
    <t>Barnet Homes  - Tenant</t>
  </si>
  <si>
    <t>Barnet Homes - Being Advised By Housing Options</t>
  </si>
  <si>
    <t>Barnet Homes - Homeless/Risk of Becoming Homeless</t>
  </si>
  <si>
    <t>Barnet Homes - Leaseholder</t>
  </si>
  <si>
    <t>Barnet Homes - Living In Temporary Accommodation</t>
  </si>
  <si>
    <t>Barnet Homes - Private Sector Landlord</t>
  </si>
  <si>
    <t>Benefit New Claims</t>
  </si>
  <si>
    <t>Blue Badges or Freedom Passes</t>
  </si>
  <si>
    <t>Business</t>
  </si>
  <si>
    <t>Council and Democracy</t>
  </si>
  <si>
    <t>Council Tax and Benefits</t>
  </si>
  <si>
    <t>Elections</t>
  </si>
  <si>
    <t>Environmental Health &amp; Trading Standards</t>
  </si>
  <si>
    <t>Environmetal Repairs</t>
  </si>
  <si>
    <t>Events</t>
  </si>
  <si>
    <t>Family &amp; Youth Information Services</t>
  </si>
  <si>
    <t>Freedom of information</t>
  </si>
  <si>
    <t>Highways</t>
  </si>
  <si>
    <t>Housing and Community</t>
  </si>
  <si>
    <t>Jobs and Careers</t>
  </si>
  <si>
    <t>Myaccount and lagan forms</t>
  </si>
  <si>
    <t>Parking - PCN</t>
  </si>
  <si>
    <t>Parking - Permits</t>
  </si>
  <si>
    <t>Planning Applications</t>
  </si>
  <si>
    <t>Public health</t>
  </si>
  <si>
    <t>Regeneration</t>
  </si>
  <si>
    <t>Street Cleaning</t>
  </si>
  <si>
    <t>Waterways</t>
  </si>
  <si>
    <t>Stage 2 upheld</t>
  </si>
  <si>
    <t>April</t>
  </si>
  <si>
    <t>May</t>
  </si>
  <si>
    <t>June</t>
  </si>
  <si>
    <t>KPI 14</t>
  </si>
  <si>
    <t>% contacts completed via self-service channels</t>
  </si>
  <si>
    <t>PI 10</t>
  </si>
  <si>
    <t/>
  </si>
  <si>
    <t>No. of stage 2 complaints found wholly in favour of customer</t>
  </si>
  <si>
    <t>PI 9</t>
  </si>
  <si>
    <t>NA</t>
  </si>
  <si>
    <t>Meets Target</t>
  </si>
  <si>
    <t>Below Target</t>
  </si>
  <si>
    <t>-</t>
  </si>
  <si>
    <t>Childcare</t>
  </si>
  <si>
    <t>Conservation</t>
  </si>
  <si>
    <t>Education</t>
  </si>
  <si>
    <t>Land &amp;amp; Premises (ES)</t>
  </si>
  <si>
    <t>Trading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</si>
</sst>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0%"/>
    <numFmt numFmtId="165" formatCode="0.0"/>
  </numFmts>
  <fonts count="59" x14ac:knownFonts="1">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b/>
      <sz val="11"/>
      <color indexed="8"/>
      <name val="Calibri"/>
      <family val="2"/>
    </font>
    <font>
      <b/>
      <sz val="10"/>
      <name val="Arial"/>
      <family val="2"/>
    </font>
    <font>
      <sz val="10"/>
      <name val="Arial"/>
      <family val="2"/>
    </font>
    <font>
      <sz val="11"/>
      <color theme="1"/>
      <name val="Calibri"/>
      <family val="2"/>
      <scheme val="minor"/>
    </font>
    <font>
      <sz val="11"/>
      <name val="Calibri"/>
      <family val="2"/>
      <scheme val="minor"/>
    </font>
    <font>
      <u/>
      <sz val="10"/>
      <color indexed="12"/>
      <name val="Arial"/>
      <family val="2"/>
    </font>
    <font>
      <sz val="11"/>
      <color indexed="10"/>
      <name val="Calibri"/>
      <family val="2"/>
    </font>
    <font>
      <sz val="11"/>
      <color indexed="9"/>
      <name val="Calibri"/>
      <family val="2"/>
    </font>
    <font>
      <b/>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name val="Calibri"/>
      <family val="2"/>
      <scheme val="minor"/>
    </font>
    <font>
      <sz val="10"/>
      <color indexed="8"/>
      <name val="MS Sans Serif"/>
      <family val="2"/>
    </font>
    <font>
      <sz val="10"/>
      <color indexed="8"/>
      <name val="Arial"/>
      <family val="2"/>
    </font>
    <font>
      <b/>
      <sz val="14"/>
      <color theme="1"/>
      <name val="Calibri"/>
      <family val="2"/>
      <scheme val="minor"/>
    </font>
    <font>
      <sz val="11"/>
      <color indexed="8"/>
      <name val="Calibri"/>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theme="0"/>
      <name val="Arial"/>
      <family val="2"/>
    </font>
    <font>
      <u/>
      <sz val="10"/>
      <color indexed="12"/>
      <name val="Microsoft Sans Serif"/>
      <family val="2"/>
    </font>
    <font>
      <u/>
      <sz val="11"/>
      <color theme="10"/>
      <name val="Calibri"/>
      <family val="2"/>
      <scheme val="minor"/>
    </font>
    <font>
      <sz val="10"/>
      <name val="Microsoft Sans Serif"/>
      <family val="2"/>
    </font>
    <font>
      <sz val="11"/>
      <color rgb="FF000000"/>
      <name val="Calibri"/>
      <family val="2"/>
      <scheme val="minor"/>
    </font>
    <font>
      <b/>
      <sz val="11"/>
      <name val="Calibri"/>
      <family val="2"/>
      <scheme val="minor"/>
    </font>
    <font>
      <b/>
      <sz val="11"/>
      <color rgb="FF000000"/>
      <name val="Calibri"/>
      <family val="2"/>
      <scheme val="minor"/>
    </font>
    <font>
      <sz val="10"/>
      <color theme="1"/>
      <name val="Arial"/>
      <family val="2"/>
    </font>
    <font>
      <b/>
      <sz val="16"/>
      <color theme="0"/>
      <name val="Century Schoolbook"/>
      <family val="1"/>
    </font>
    <font>
      <b/>
      <sz val="16"/>
      <color indexed="8"/>
      <name val="Century Schoolbook"/>
      <family val="1"/>
    </font>
    <font>
      <sz val="10"/>
      <name val="Arial"/>
      <family val="2"/>
    </font>
    <font>
      <u/>
      <sz val="11"/>
      <color theme="10"/>
      <name val="Calibri"/>
      <family val="2"/>
    </font>
    <font>
      <b/>
      <sz val="11"/>
      <name val="Calibri"/>
      <family val="2"/>
    </font>
  </fonts>
  <fills count="73">
    <fill>
      <patternFill patternType="none"/>
    </fill>
    <fill>
      <patternFill patternType="gray125"/>
    </fill>
    <fill>
      <patternFill patternType="solid">
        <fgColor indexed="22"/>
        <bgColor indexed="0"/>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FFC000"/>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199"/>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FFC000"/>
        <bgColor indexed="64"/>
      </patternFill>
    </fill>
    <fill>
      <patternFill patternType="solid">
        <fgColor indexed="9"/>
        <bgColor indexed="64"/>
      </patternFill>
    </fill>
    <fill>
      <patternFill patternType="solid">
        <fgColor theme="1" tint="0.249977111117893"/>
        <bgColor indexed="64"/>
      </patternFill>
    </fill>
    <fill>
      <patternFill patternType="solid">
        <fgColor indexed="22"/>
        <bgColor indexed="64"/>
      </patternFill>
    </fill>
    <fill>
      <patternFill patternType="solid">
        <fgColor theme="3" tint="-0.249977111117893"/>
        <bgColor indexed="64"/>
      </patternFill>
    </fill>
    <fill>
      <patternFill patternType="solid">
        <fgColor rgb="FFE5DFEC"/>
        <bgColor indexed="64"/>
      </patternFill>
    </fill>
    <fill>
      <patternFill patternType="solid">
        <fgColor rgb="FFDAEEF3"/>
        <bgColor indexed="64"/>
      </patternFill>
    </fill>
    <fill>
      <patternFill patternType="solid">
        <fgColor rgb="FF92CDDC"/>
        <bgColor indexed="64"/>
      </patternFill>
    </fill>
    <fill>
      <patternFill patternType="solid">
        <fgColor theme="6" tint="0.39997558519241921"/>
        <bgColor indexed="64"/>
      </patternFill>
    </fill>
    <fill>
      <patternFill patternType="solid">
        <fgColor theme="5" tint="0.39997558519241921"/>
        <bgColor indexed="64"/>
      </patternFill>
    </fill>
  </fills>
  <borders count="120">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medium">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double">
        <color indexed="64"/>
      </left>
      <right style="medium">
        <color indexed="64"/>
      </right>
      <top style="medium">
        <color indexed="64"/>
      </top>
      <bottom style="medium">
        <color indexed="64"/>
      </bottom>
      <diagonal/>
    </border>
  </borders>
  <cellStyleXfs count="12647">
    <xf numFmtId="0" fontId="0" fillId="0" borderId="0"/>
    <xf numFmtId="9" fontId="7" fillId="0" borderId="0" applyFont="0" applyFill="0" applyBorder="0" applyAlignment="0" applyProtection="0"/>
    <xf numFmtId="0" fontId="6" fillId="0" borderId="0"/>
    <xf numFmtId="0" fontId="6" fillId="0" borderId="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9"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6"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3" fillId="7" borderId="0" applyNumberFormat="0" applyBorder="0" applyAlignment="0" applyProtection="0"/>
    <xf numFmtId="0" fontId="14" fillId="25" borderId="12" applyNumberFormat="0" applyAlignment="0" applyProtection="0"/>
    <xf numFmtId="0" fontId="12" fillId="26" borderId="13"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14"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0" applyNumberFormat="0" applyFill="0" applyBorder="0" applyAlignment="0" applyProtection="0"/>
    <xf numFmtId="0" fontId="20" fillId="11" borderId="12" applyNumberFormat="0" applyAlignment="0" applyProtection="0"/>
    <xf numFmtId="0" fontId="21" fillId="0" borderId="17" applyNumberFormat="0" applyFill="0" applyAlignment="0" applyProtection="0"/>
    <xf numFmtId="0" fontId="22" fillId="27" borderId="0" applyNumberFormat="0" applyBorder="0" applyAlignment="0" applyProtection="0"/>
    <xf numFmtId="0" fontId="6" fillId="0" borderId="0"/>
    <xf numFmtId="0" fontId="6" fillId="16" borderId="1" applyNumberFormat="0" applyFont="0" applyAlignment="0" applyProtection="0"/>
    <xf numFmtId="0" fontId="23" fillId="25" borderId="18" applyNumberFormat="0" applyAlignment="0" applyProtection="0"/>
    <xf numFmtId="0" fontId="24" fillId="0" borderId="0" applyNumberFormat="0" applyFill="0" applyBorder="0" applyAlignment="0" applyProtection="0"/>
    <xf numFmtId="0" fontId="4" fillId="0" borderId="19" applyNumberFormat="0" applyFill="0" applyAlignment="0" applyProtection="0"/>
    <xf numFmtId="0" fontId="10" fillId="0" borderId="0" applyNumberFormat="0" applyFill="0" applyBorder="0" applyAlignment="0" applyProtection="0"/>
    <xf numFmtId="0" fontId="6" fillId="0" borderId="0"/>
    <xf numFmtId="0" fontId="6" fillId="0" borderId="0"/>
    <xf numFmtId="43" fontId="2"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3" fillId="0" borderId="0"/>
    <xf numFmtId="0" fontId="26" fillId="0" borderId="0"/>
    <xf numFmtId="0" fontId="26" fillId="0" borderId="0"/>
    <xf numFmtId="0" fontId="27" fillId="0" borderId="0"/>
    <xf numFmtId="0" fontId="27" fillId="0" borderId="0"/>
    <xf numFmtId="0" fontId="27" fillId="0" borderId="0"/>
    <xf numFmtId="0" fontId="3" fillId="0" borderId="0"/>
    <xf numFmtId="0" fontId="30" fillId="0" borderId="0"/>
    <xf numFmtId="0" fontId="30" fillId="0" borderId="0"/>
    <xf numFmtId="9" fontId="7" fillId="0" borderId="0" applyFont="0" applyFill="0" applyBorder="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0" borderId="23" applyNumberFormat="0" applyFill="0" applyAlignment="0" applyProtection="0"/>
    <xf numFmtId="0" fontId="34" fillId="0" borderId="24" applyNumberFormat="0" applyFill="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0" applyNumberFormat="0" applyBorder="0" applyAlignment="0" applyProtection="0"/>
    <xf numFmtId="0" fontId="38" fillId="32" borderId="25" applyNumberFormat="0" applyAlignment="0" applyProtection="0"/>
    <xf numFmtId="0" fontId="39" fillId="33" borderId="26" applyNumberFormat="0" applyAlignment="0" applyProtection="0"/>
    <xf numFmtId="0" fontId="40" fillId="33" borderId="25" applyNumberFormat="0" applyAlignment="0" applyProtection="0"/>
    <xf numFmtId="0" fontId="41" fillId="0" borderId="27" applyNumberFormat="0" applyFill="0" applyAlignment="0" applyProtection="0"/>
    <xf numFmtId="0" fontId="42" fillId="34" borderId="28" applyNumberFormat="0" applyAlignment="0" applyProtection="0"/>
    <xf numFmtId="0" fontId="43" fillId="0" borderId="0" applyNumberFormat="0" applyFill="0" applyBorder="0" applyAlignment="0" applyProtection="0"/>
    <xf numFmtId="0" fontId="7" fillId="35" borderId="29" applyNumberFormat="0" applyFont="0" applyAlignment="0" applyProtection="0"/>
    <xf numFmtId="0" fontId="44" fillId="0" borderId="0" applyNumberFormat="0" applyFill="0" applyBorder="0" applyAlignment="0" applyProtection="0"/>
    <xf numFmtId="0" fontId="1" fillId="0" borderId="30" applyNumberFormat="0" applyFill="0" applyAlignment="0" applyProtection="0"/>
    <xf numFmtId="0" fontId="45"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5" fillId="51" borderId="0" applyNumberFormat="0" applyBorder="0" applyAlignment="0" applyProtection="0"/>
    <xf numFmtId="0" fontId="45"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5" fillId="55" borderId="0" applyNumberFormat="0" applyBorder="0" applyAlignment="0" applyProtection="0"/>
    <xf numFmtId="0" fontId="45"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0" fontId="45" fillId="59" borderId="0" applyNumberFormat="0" applyBorder="0" applyAlignment="0" applyProtection="0"/>
    <xf numFmtId="9" fontId="2" fillId="0" borderId="0" applyFont="0" applyFill="0" applyBorder="0" applyAlignment="0" applyProtection="0"/>
    <xf numFmtId="0" fontId="14" fillId="25" borderId="48" applyNumberFormat="0" applyAlignment="0" applyProtection="0"/>
    <xf numFmtId="0" fontId="20" fillId="11" borderId="61" applyNumberFormat="0" applyAlignment="0" applyProtection="0"/>
    <xf numFmtId="0" fontId="4" fillId="0" borderId="79" applyNumberFormat="0" applyFill="0" applyAlignment="0" applyProtection="0"/>
    <xf numFmtId="0" fontId="2" fillId="16" borderId="64" applyNumberFormat="0" applyFont="0" applyAlignment="0" applyProtection="0"/>
    <xf numFmtId="0" fontId="6" fillId="16" borderId="65" applyNumberFormat="0" applyFont="0" applyAlignment="0" applyProtection="0"/>
    <xf numFmtId="0" fontId="14" fillId="25" borderId="69" applyNumberFormat="0" applyAlignment="0" applyProtection="0"/>
    <xf numFmtId="0" fontId="14" fillId="25" borderId="77" applyNumberFormat="0" applyAlignment="0" applyProtection="0"/>
    <xf numFmtId="0" fontId="14" fillId="25" borderId="77" applyNumberFormat="0" applyAlignment="0" applyProtection="0"/>
    <xf numFmtId="0" fontId="4" fillId="0" borderId="60" applyNumberFormat="0" applyFill="0" applyAlignment="0" applyProtection="0"/>
    <xf numFmtId="0" fontId="14" fillId="25" borderId="74" applyNumberFormat="0" applyAlignment="0" applyProtection="0"/>
    <xf numFmtId="0" fontId="23" fillId="25" borderId="62" applyNumberFormat="0" applyAlignment="0" applyProtection="0"/>
    <xf numFmtId="0" fontId="7" fillId="0" borderId="0"/>
    <xf numFmtId="0" fontId="6" fillId="16" borderId="47" applyNumberFormat="0" applyFont="0" applyAlignment="0" applyProtection="0"/>
    <xf numFmtId="0" fontId="4" fillId="0" borderId="76" applyNumberFormat="0" applyFill="0" applyAlignment="0" applyProtection="0"/>
    <xf numFmtId="0" fontId="20" fillId="11" borderId="74" applyNumberFormat="0" applyAlignment="0" applyProtection="0"/>
    <xf numFmtId="0" fontId="6" fillId="16" borderId="39" applyNumberFormat="0" applyFont="0" applyAlignment="0" applyProtection="0"/>
    <xf numFmtId="0" fontId="2" fillId="16" borderId="64" applyNumberFormat="0" applyFont="0" applyAlignment="0" applyProtection="0"/>
    <xf numFmtId="0" fontId="6" fillId="0" borderId="0"/>
    <xf numFmtId="0" fontId="6" fillId="16" borderId="31" applyNumberFormat="0" applyFont="0" applyAlignment="0" applyProtection="0"/>
    <xf numFmtId="0" fontId="20" fillId="11" borderId="48" applyNumberFormat="0" applyAlignment="0" applyProtection="0"/>
    <xf numFmtId="0" fontId="4" fillId="0" borderId="71" applyNumberFormat="0" applyFill="0" applyAlignment="0" applyProtection="0"/>
    <xf numFmtId="0" fontId="23" fillId="25" borderId="70" applyNumberFormat="0" applyAlignment="0" applyProtection="0"/>
    <xf numFmtId="0" fontId="20" fillId="11" borderId="69" applyNumberFormat="0" applyAlignment="0" applyProtection="0"/>
    <xf numFmtId="0" fontId="23" fillId="25" borderId="75" applyNumberFormat="0" applyAlignment="0" applyProtection="0"/>
    <xf numFmtId="0" fontId="23" fillId="25" borderId="59" applyNumberFormat="0" applyAlignment="0" applyProtection="0"/>
    <xf numFmtId="0" fontId="23" fillId="25" borderId="70" applyNumberFormat="0" applyAlignment="0" applyProtection="0"/>
    <xf numFmtId="0" fontId="7" fillId="0" borderId="0"/>
    <xf numFmtId="0" fontId="14" fillId="25" borderId="32" applyNumberFormat="0" applyAlignment="0" applyProtection="0"/>
    <xf numFmtId="0" fontId="14" fillId="25" borderId="69" applyNumberFormat="0" applyAlignment="0" applyProtection="0"/>
    <xf numFmtId="0" fontId="4" fillId="0" borderId="50" applyNumberFormat="0" applyFill="0" applyAlignment="0" applyProtection="0"/>
    <xf numFmtId="0" fontId="20" fillId="11" borderId="77" applyNumberFormat="0" applyAlignment="0" applyProtection="0"/>
    <xf numFmtId="0" fontId="20" fillId="11" borderId="32" applyNumberFormat="0" applyAlignment="0" applyProtection="0"/>
    <xf numFmtId="0" fontId="4" fillId="0" borderId="68" applyNumberFormat="0" applyFill="0" applyAlignment="0" applyProtection="0"/>
    <xf numFmtId="0" fontId="6" fillId="16" borderId="31" applyNumberFormat="0" applyFont="0" applyAlignment="0" applyProtection="0"/>
    <xf numFmtId="0" fontId="23" fillId="25" borderId="33" applyNumberFormat="0" applyAlignment="0" applyProtection="0"/>
    <xf numFmtId="0" fontId="4" fillId="0" borderId="34" applyNumberFormat="0" applyFill="0" applyAlignment="0" applyProtection="0"/>
    <xf numFmtId="0" fontId="6" fillId="16" borderId="47" applyNumberFormat="0" applyFont="0" applyAlignment="0" applyProtection="0"/>
    <xf numFmtId="0" fontId="20" fillId="11" borderId="61" applyNumberFormat="0" applyAlignment="0" applyProtection="0"/>
    <xf numFmtId="0" fontId="3" fillId="0" borderId="0"/>
    <xf numFmtId="0" fontId="3" fillId="0" borderId="0"/>
    <xf numFmtId="0" fontId="3" fillId="0" borderId="0"/>
    <xf numFmtId="0" fontId="7" fillId="0" borderId="0"/>
    <xf numFmtId="0" fontId="11" fillId="17"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3" fillId="7" borderId="0" applyNumberFormat="0" applyBorder="0" applyAlignment="0" applyProtection="0"/>
    <xf numFmtId="0" fontId="14" fillId="25" borderId="35" applyNumberFormat="0" applyAlignment="0" applyProtection="0"/>
    <xf numFmtId="0" fontId="12" fillId="26" borderId="13"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14"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0" applyNumberFormat="0" applyFill="0" applyBorder="0" applyAlignment="0" applyProtection="0"/>
    <xf numFmtId="0" fontId="20" fillId="11" borderId="35" applyNumberFormat="0" applyAlignment="0" applyProtection="0"/>
    <xf numFmtId="0" fontId="21" fillId="0" borderId="17" applyNumberFormat="0" applyFill="0" applyAlignment="0" applyProtection="0"/>
    <xf numFmtId="0" fontId="22" fillId="27" borderId="0" applyNumberFormat="0" applyBorder="0" applyAlignment="0" applyProtection="0"/>
    <xf numFmtId="0" fontId="2" fillId="16" borderId="1" applyNumberFormat="0" applyFont="0" applyAlignment="0" applyProtection="0"/>
    <xf numFmtId="0" fontId="23" fillId="25" borderId="36" applyNumberFormat="0" applyAlignment="0" applyProtection="0"/>
    <xf numFmtId="0" fontId="24" fillId="0" borderId="0" applyNumberFormat="0" applyFill="0" applyBorder="0" applyAlignment="0" applyProtection="0"/>
    <xf numFmtId="0" fontId="4" fillId="0" borderId="37" applyNumberFormat="0" applyFill="0" applyAlignment="0" applyProtection="0"/>
    <xf numFmtId="0" fontId="10" fillId="0" borderId="0" applyNumberFormat="0" applyFill="0" applyBorder="0" applyAlignment="0" applyProtection="0"/>
    <xf numFmtId="0" fontId="14" fillId="25" borderId="35" applyNumberFormat="0" applyAlignment="0" applyProtection="0"/>
    <xf numFmtId="0" fontId="20" fillId="11" borderId="35" applyNumberFormat="0" applyAlignment="0" applyProtection="0"/>
    <xf numFmtId="0" fontId="2" fillId="16" borderId="1"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6" fillId="0" borderId="0"/>
    <xf numFmtId="0" fontId="6" fillId="0" borderId="0"/>
    <xf numFmtId="0" fontId="2" fillId="16" borderId="31" applyNumberFormat="0" applyFont="0" applyAlignment="0" applyProtection="0"/>
    <xf numFmtId="9" fontId="6" fillId="0" borderId="0" applyFont="0" applyFill="0" applyBorder="0" applyAlignment="0" applyProtection="0"/>
    <xf numFmtId="0" fontId="6" fillId="0" borderId="0"/>
    <xf numFmtId="0" fontId="2" fillId="16" borderId="31" applyNumberFormat="0" applyFont="0" applyAlignment="0" applyProtection="0"/>
    <xf numFmtId="9" fontId="6" fillId="0" borderId="0" applyFont="0" applyFill="0" applyBorder="0" applyAlignment="0" applyProtection="0"/>
    <xf numFmtId="0" fontId="23" fillId="25" borderId="36" applyNumberFormat="0" applyAlignment="0" applyProtection="0"/>
    <xf numFmtId="0" fontId="14" fillId="25" borderId="35" applyNumberFormat="0" applyAlignment="0" applyProtection="0"/>
    <xf numFmtId="0" fontId="4" fillId="0" borderId="37" applyNumberFormat="0" applyFill="0" applyAlignment="0" applyProtection="0"/>
    <xf numFmtId="0" fontId="6" fillId="16" borderId="38" applyNumberFormat="0" applyFont="0" applyAlignment="0" applyProtection="0"/>
    <xf numFmtId="0" fontId="6" fillId="16" borderId="38" applyNumberFormat="0" applyFont="0" applyAlignment="0" applyProtection="0"/>
    <xf numFmtId="0" fontId="14" fillId="25" borderId="35" applyNumberFormat="0" applyAlignment="0" applyProtection="0"/>
    <xf numFmtId="0" fontId="14" fillId="25" borderId="35" applyNumberFormat="0" applyAlignment="0" applyProtection="0"/>
    <xf numFmtId="0" fontId="20" fillId="11" borderId="35" applyNumberFormat="0" applyAlignment="0" applyProtection="0"/>
    <xf numFmtId="0" fontId="6"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6" fillId="16" borderId="38" applyNumberFormat="0" applyFont="0" applyAlignment="0" applyProtection="0"/>
    <xf numFmtId="0" fontId="20" fillId="11" borderId="35" applyNumberFormat="0" applyAlignment="0" applyProtection="0"/>
    <xf numFmtId="0" fontId="14" fillId="25" borderId="35" applyNumberFormat="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14" fillId="25" borderId="35" applyNumberFormat="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6" fillId="0" borderId="0"/>
    <xf numFmtId="0" fontId="6" fillId="0" borderId="0"/>
    <xf numFmtId="0" fontId="2" fillId="16" borderId="38" applyNumberFormat="0" applyFont="0" applyAlignment="0" applyProtection="0"/>
    <xf numFmtId="9" fontId="6" fillId="0" borderId="0" applyFont="0" applyFill="0" applyBorder="0" applyAlignment="0" applyProtection="0"/>
    <xf numFmtId="0" fontId="6" fillId="0" borderId="0"/>
    <xf numFmtId="0" fontId="2" fillId="16" borderId="38" applyNumberFormat="0" applyFont="0" applyAlignment="0" applyProtection="0"/>
    <xf numFmtId="9" fontId="6" fillId="0" borderId="0" applyFont="0" applyFill="0" applyBorder="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14" fillId="25" borderId="35" applyNumberFormat="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2" fillId="16" borderId="38" applyNumberFormat="0" applyFont="0" applyAlignment="0" applyProtection="0"/>
    <xf numFmtId="0" fontId="2" fillId="16" borderId="38" applyNumberFormat="0" applyFont="0" applyAlignment="0" applyProtection="0"/>
    <xf numFmtId="0" fontId="2" fillId="0" borderId="0"/>
    <xf numFmtId="0" fontId="6" fillId="0" borderId="0"/>
    <xf numFmtId="0" fontId="6" fillId="16" borderId="73" applyNumberFormat="0" applyFont="0" applyAlignment="0" applyProtection="0"/>
    <xf numFmtId="0" fontId="14" fillId="25" borderId="66" applyNumberFormat="0" applyAlignment="0" applyProtection="0"/>
    <xf numFmtId="0" fontId="14" fillId="25" borderId="40" applyNumberFormat="0" applyAlignment="0" applyProtection="0"/>
    <xf numFmtId="0" fontId="14" fillId="25" borderId="61" applyNumberFormat="0" applyAlignment="0" applyProtection="0"/>
    <xf numFmtId="0" fontId="4" fillId="0" borderId="71" applyNumberFormat="0" applyFill="0" applyAlignment="0" applyProtection="0"/>
    <xf numFmtId="0" fontId="20" fillId="11" borderId="40" applyNumberFormat="0" applyAlignment="0" applyProtection="0"/>
    <xf numFmtId="0" fontId="4" fillId="0" borderId="63" applyNumberFormat="0" applyFill="0" applyAlignment="0" applyProtection="0"/>
    <xf numFmtId="0" fontId="6" fillId="16" borderId="39" applyNumberFormat="0" applyFont="0" applyAlignment="0" applyProtection="0"/>
    <xf numFmtId="0" fontId="23" fillId="25" borderId="41" applyNumberFormat="0" applyAlignment="0" applyProtection="0"/>
    <xf numFmtId="0" fontId="4" fillId="0" borderId="42" applyNumberFormat="0" applyFill="0" applyAlignment="0" applyProtection="0"/>
    <xf numFmtId="0" fontId="2" fillId="16" borderId="57" applyNumberFormat="0" applyFont="0" applyAlignment="0" applyProtection="0"/>
    <xf numFmtId="0" fontId="7" fillId="0" borderId="0"/>
    <xf numFmtId="0" fontId="14" fillId="25" borderId="61" applyNumberFormat="0" applyAlignment="0" applyProtection="0"/>
    <xf numFmtId="0" fontId="23" fillId="25" borderId="49" applyNumberFormat="0" applyAlignment="0" applyProtection="0"/>
    <xf numFmtId="0" fontId="20" fillId="11" borderId="58" applyNumberFormat="0" applyAlignment="0" applyProtection="0"/>
    <xf numFmtId="0" fontId="6" fillId="16" borderId="73" applyNumberFormat="0" applyFont="0" applyAlignment="0" applyProtection="0"/>
    <xf numFmtId="0" fontId="14" fillId="25" borderId="43" applyNumberFormat="0" applyAlignment="0" applyProtection="0"/>
    <xf numFmtId="0" fontId="23" fillId="25" borderId="62" applyNumberFormat="0" applyAlignment="0" applyProtection="0"/>
    <xf numFmtId="0" fontId="20" fillId="11" borderId="66" applyNumberFormat="0" applyAlignment="0" applyProtection="0"/>
    <xf numFmtId="0" fontId="6" fillId="16" borderId="57" applyNumberFormat="0" applyFont="0" applyAlignment="0" applyProtection="0"/>
    <xf numFmtId="0" fontId="20" fillId="11" borderId="43" applyNumberFormat="0" applyAlignment="0" applyProtection="0"/>
    <xf numFmtId="0" fontId="4" fillId="0" borderId="63" applyNumberFormat="0" applyFill="0" applyAlignment="0" applyProtection="0"/>
    <xf numFmtId="0" fontId="2" fillId="16" borderId="57"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43" applyNumberFormat="0" applyAlignment="0" applyProtection="0"/>
    <xf numFmtId="0" fontId="20" fillId="11" borderId="43" applyNumberFormat="0" applyAlignment="0" applyProtection="0"/>
    <xf numFmtId="0" fontId="23" fillId="25" borderId="67" applyNumberFormat="0" applyAlignment="0" applyProtection="0"/>
    <xf numFmtId="0" fontId="23" fillId="25" borderId="44" applyNumberFormat="0" applyAlignment="0" applyProtection="0"/>
    <xf numFmtId="0" fontId="4" fillId="0" borderId="45" applyNumberFormat="0" applyFill="0" applyAlignment="0" applyProtection="0"/>
    <xf numFmtId="0" fontId="2" fillId="16" borderId="39" applyNumberFormat="0" applyFont="0" applyAlignment="0" applyProtection="0"/>
    <xf numFmtId="0" fontId="20" fillId="11" borderId="69" applyNumberFormat="0" applyAlignment="0" applyProtection="0"/>
    <xf numFmtId="0" fontId="2" fillId="16" borderId="39" applyNumberFormat="0" applyFont="0" applyAlignment="0" applyProtection="0"/>
    <xf numFmtId="0" fontId="23" fillId="25" borderId="44" applyNumberFormat="0" applyAlignment="0" applyProtection="0"/>
    <xf numFmtId="0" fontId="14" fillId="25" borderId="43" applyNumberFormat="0" applyAlignment="0" applyProtection="0"/>
    <xf numFmtId="0" fontId="4" fillId="0" borderId="45" applyNumberFormat="0" applyFill="0" applyAlignment="0" applyProtection="0"/>
    <xf numFmtId="0" fontId="6" fillId="16" borderId="46" applyNumberFormat="0" applyFont="0" applyAlignment="0" applyProtection="0"/>
    <xf numFmtId="0" fontId="6" fillId="16" borderId="46" applyNumberFormat="0" applyFont="0" applyAlignment="0" applyProtection="0"/>
    <xf numFmtId="0" fontId="14" fillId="25" borderId="43" applyNumberFormat="0" applyAlignment="0" applyProtection="0"/>
    <xf numFmtId="0" fontId="14" fillId="25" borderId="43" applyNumberFormat="0" applyAlignment="0" applyProtection="0"/>
    <xf numFmtId="0" fontId="20" fillId="11" borderId="43" applyNumberFormat="0" applyAlignment="0" applyProtection="0"/>
    <xf numFmtId="0" fontId="6"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6" fillId="16" borderId="46" applyNumberFormat="0" applyFont="0" applyAlignment="0" applyProtection="0"/>
    <xf numFmtId="0" fontId="20" fillId="11" borderId="43" applyNumberFormat="0" applyAlignment="0" applyProtection="0"/>
    <xf numFmtId="0" fontId="14" fillId="25" borderId="43" applyNumberForma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43" applyNumberForma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58" applyNumberFormat="0" applyAlignment="0" applyProtection="0"/>
    <xf numFmtId="0" fontId="2" fillId="16" borderId="46" applyNumberFormat="0" applyFont="0" applyAlignment="0" applyProtection="0"/>
    <xf numFmtId="0" fontId="6" fillId="16" borderId="65" applyNumberFormat="0" applyFont="0" applyAlignment="0" applyProtection="0"/>
    <xf numFmtId="0" fontId="2" fillId="16" borderId="46" applyNumberFormat="0" applyFon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43" applyNumberForma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2" fillId="16" borderId="46" applyNumberFormat="0" applyFont="0" applyAlignment="0" applyProtection="0"/>
    <xf numFmtId="0" fontId="2" fillId="16" borderId="46" applyNumberFormat="0" applyFont="0" applyAlignment="0" applyProtection="0"/>
    <xf numFmtId="0" fontId="6" fillId="16" borderId="57" applyNumberFormat="0" applyFont="0" applyAlignment="0" applyProtection="0"/>
    <xf numFmtId="0" fontId="20" fillId="11" borderId="77" applyNumberFormat="0" applyAlignment="0" applyProtection="0"/>
    <xf numFmtId="0" fontId="2" fillId="16" borderId="47" applyNumberFormat="0" applyFont="0" applyAlignment="0" applyProtection="0"/>
    <xf numFmtId="0" fontId="2" fillId="16" borderId="47" applyNumberFormat="0" applyFont="0" applyAlignment="0" applyProtection="0"/>
    <xf numFmtId="0" fontId="23" fillId="25" borderId="49" applyNumberFormat="0" applyAlignment="0" applyProtection="0"/>
    <xf numFmtId="0" fontId="14" fillId="25" borderId="48" applyNumberFormat="0" applyAlignment="0" applyProtection="0"/>
    <xf numFmtId="0" fontId="4" fillId="0" borderId="50" applyNumberFormat="0" applyFill="0" applyAlignment="0" applyProtection="0"/>
    <xf numFmtId="0" fontId="6" fillId="16" borderId="47" applyNumberFormat="0" applyFont="0" applyAlignment="0" applyProtection="0"/>
    <xf numFmtId="0" fontId="6" fillId="16" borderId="47" applyNumberFormat="0" applyFont="0" applyAlignment="0" applyProtection="0"/>
    <xf numFmtId="0" fontId="14" fillId="25" borderId="48" applyNumberFormat="0" applyAlignment="0" applyProtection="0"/>
    <xf numFmtId="0" fontId="14" fillId="25" borderId="48" applyNumberFormat="0" applyAlignment="0" applyProtection="0"/>
    <xf numFmtId="0" fontId="20" fillId="11" borderId="48" applyNumberFormat="0" applyAlignment="0" applyProtection="0"/>
    <xf numFmtId="0" fontId="6"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6" fillId="16" borderId="47" applyNumberFormat="0" applyFont="0" applyAlignment="0" applyProtection="0"/>
    <xf numFmtId="0" fontId="20" fillId="11" borderId="48" applyNumberFormat="0" applyAlignment="0" applyProtection="0"/>
    <xf numFmtId="0" fontId="14" fillId="25" borderId="48" applyNumberForma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14" fillId="25" borderId="48" applyNumberForma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23" fillId="25" borderId="78" applyNumberFormat="0" applyAlignment="0" applyProtection="0"/>
    <xf numFmtId="0" fontId="2" fillId="16" borderId="47" applyNumberFormat="0" applyFont="0" applyAlignment="0" applyProtection="0"/>
    <xf numFmtId="0" fontId="2" fillId="16" borderId="47" applyNumberFormat="0" applyFon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14" fillId="25" borderId="48" applyNumberForma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2" fillId="16" borderId="47" applyNumberFormat="0" applyFont="0" applyAlignment="0" applyProtection="0"/>
    <xf numFmtId="0" fontId="2" fillId="16" borderId="47" applyNumberFormat="0" applyFont="0" applyAlignment="0" applyProtection="0"/>
    <xf numFmtId="0" fontId="23" fillId="25" borderId="62" applyNumberFormat="0" applyAlignment="0" applyProtection="0"/>
    <xf numFmtId="0" fontId="14" fillId="25" borderId="61" applyNumberFormat="0" applyAlignment="0" applyProtection="0"/>
    <xf numFmtId="0" fontId="4" fillId="0" borderId="63" applyNumberFormat="0" applyFill="0" applyAlignment="0" applyProtection="0"/>
    <xf numFmtId="0" fontId="6" fillId="16" borderId="64" applyNumberFormat="0" applyFont="0" applyAlignment="0" applyProtection="0"/>
    <xf numFmtId="0" fontId="6" fillId="16" borderId="57" applyNumberFormat="0" applyFont="0" applyAlignment="0" applyProtection="0"/>
    <xf numFmtId="0" fontId="14" fillId="25" borderId="61" applyNumberFormat="0" applyAlignment="0" applyProtection="0"/>
    <xf numFmtId="0" fontId="14" fillId="25" borderId="61" applyNumberFormat="0" applyAlignment="0" applyProtection="0"/>
    <xf numFmtId="0" fontId="20" fillId="11" borderId="61" applyNumberFormat="0" applyAlignment="0" applyProtection="0"/>
    <xf numFmtId="0" fontId="6"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6" fillId="16" borderId="64" applyNumberFormat="0" applyFont="0" applyAlignment="0" applyProtection="0"/>
    <xf numFmtId="0" fontId="20" fillId="11" borderId="61" applyNumberFormat="0" applyAlignment="0" applyProtection="0"/>
    <xf numFmtId="0" fontId="14" fillId="25" borderId="61" applyNumberForma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14" fillId="25" borderId="61" applyNumberForma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2" fillId="16" borderId="57" applyNumberFormat="0" applyFont="0" applyAlignment="0" applyProtection="0"/>
    <xf numFmtId="0" fontId="2" fillId="16" borderId="57" applyNumberFormat="0" applyFon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14" fillId="25" borderId="61" applyNumberForma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2" fillId="16" borderId="64" applyNumberFormat="0" applyFont="0" applyAlignment="0" applyProtection="0"/>
    <xf numFmtId="0" fontId="2" fillId="16" borderId="64" applyNumberFormat="0" applyFont="0" applyAlignment="0" applyProtection="0"/>
    <xf numFmtId="0" fontId="2" fillId="16" borderId="65" applyNumberFormat="0" applyFont="0" applyAlignment="0" applyProtection="0"/>
    <xf numFmtId="0" fontId="2" fillId="16" borderId="65" applyNumberFormat="0" applyFont="0" applyAlignment="0" applyProtection="0"/>
    <xf numFmtId="0" fontId="23" fillId="25" borderId="70" applyNumberFormat="0" applyAlignment="0" applyProtection="0"/>
    <xf numFmtId="0" fontId="14" fillId="25" borderId="69" applyNumberFormat="0" applyAlignment="0" applyProtection="0"/>
    <xf numFmtId="0" fontId="4" fillId="0" borderId="71" applyNumberFormat="0" applyFill="0" applyAlignment="0" applyProtection="0"/>
    <xf numFmtId="0" fontId="6" fillId="16" borderId="72" applyNumberFormat="0" applyFont="0" applyAlignment="0" applyProtection="0"/>
    <xf numFmtId="0" fontId="6" fillId="16" borderId="72" applyNumberFormat="0" applyFont="0" applyAlignment="0" applyProtection="0"/>
    <xf numFmtId="0" fontId="14" fillId="25" borderId="69" applyNumberFormat="0" applyAlignment="0" applyProtection="0"/>
    <xf numFmtId="0" fontId="14" fillId="25" borderId="69" applyNumberFormat="0" applyAlignment="0" applyProtection="0"/>
    <xf numFmtId="0" fontId="20" fillId="11" borderId="69" applyNumberFormat="0" applyAlignment="0" applyProtection="0"/>
    <xf numFmtId="0" fontId="6"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6" fillId="16" borderId="72" applyNumberFormat="0" applyFont="0" applyAlignment="0" applyProtection="0"/>
    <xf numFmtId="0" fontId="20" fillId="11" borderId="69" applyNumberFormat="0" applyAlignment="0" applyProtection="0"/>
    <xf numFmtId="0" fontId="14" fillId="25" borderId="69" applyNumberForma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14" fillId="25" borderId="69" applyNumberForma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2" fillId="16" borderId="72" applyNumberFormat="0" applyFont="0" applyAlignment="0" applyProtection="0"/>
    <xf numFmtId="0" fontId="2" fillId="16" borderId="72" applyNumberFormat="0" applyFon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14" fillId="25" borderId="69" applyNumberForma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2" fillId="16" borderId="72" applyNumberFormat="0" applyFont="0" applyAlignment="0" applyProtection="0"/>
    <xf numFmtId="0" fontId="2" fillId="16" borderId="72"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2" fillId="16" borderId="73" applyNumberFormat="0" applyFont="0" applyAlignment="0" applyProtection="0"/>
    <xf numFmtId="0" fontId="2" fillId="16" borderId="73" applyNumberFormat="0" applyFont="0" applyAlignment="0" applyProtection="0"/>
    <xf numFmtId="0" fontId="23" fillId="25" borderId="78" applyNumberFormat="0" applyAlignment="0" applyProtection="0"/>
    <xf numFmtId="0" fontId="14" fillId="25" borderId="74" applyNumberFormat="0" applyAlignment="0" applyProtection="0"/>
    <xf numFmtId="0" fontId="4" fillId="0" borderId="79" applyNumberFormat="0" applyFill="0" applyAlignment="0" applyProtection="0"/>
    <xf numFmtId="0" fontId="6" fillId="16" borderId="73" applyNumberFormat="0" applyFont="0" applyAlignment="0" applyProtection="0"/>
    <xf numFmtId="0" fontId="6" fillId="16" borderId="73" applyNumberFormat="0" applyFont="0" applyAlignment="0" applyProtection="0"/>
    <xf numFmtId="0" fontId="14" fillId="25" borderId="74" applyNumberFormat="0" applyAlignment="0" applyProtection="0"/>
    <xf numFmtId="0" fontId="14" fillId="25" borderId="74" applyNumberFormat="0" applyAlignment="0" applyProtection="0"/>
    <xf numFmtId="0" fontId="20" fillId="11" borderId="74" applyNumberFormat="0" applyAlignment="0" applyProtection="0"/>
    <xf numFmtId="0" fontId="6"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6" fillId="16" borderId="73" applyNumberFormat="0" applyFont="0" applyAlignment="0" applyProtection="0"/>
    <xf numFmtId="0" fontId="20" fillId="11" borderId="74" applyNumberFormat="0" applyAlignment="0" applyProtection="0"/>
    <xf numFmtId="0" fontId="14" fillId="25" borderId="74" applyNumberForma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14" fillId="25" borderId="74" applyNumberForma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2" fillId="16" borderId="73" applyNumberFormat="0" applyFont="0" applyAlignment="0" applyProtection="0"/>
    <xf numFmtId="0" fontId="2" fillId="16" borderId="73" applyNumberFormat="0" applyFon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14" fillId="25" borderId="74" applyNumberForma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2" fillId="16" borderId="73" applyNumberFormat="0" applyFont="0" applyAlignment="0" applyProtection="0"/>
    <xf numFmtId="0" fontId="2" fillId="16" borderId="73" applyNumberFormat="0" applyFont="0" applyAlignment="0" applyProtection="0"/>
    <xf numFmtId="0" fontId="6" fillId="16" borderId="80" applyNumberFormat="0" applyFont="0" applyAlignment="0" applyProtection="0"/>
    <xf numFmtId="0" fontId="14" fillId="25" borderId="81" applyNumberFormat="0" applyAlignment="0" applyProtection="0"/>
    <xf numFmtId="0" fontId="20" fillId="11" borderId="81" applyNumberFormat="0" applyAlignment="0" applyProtection="0"/>
    <xf numFmtId="0" fontId="6" fillId="16" borderId="80" applyNumberFormat="0" applyFont="0" applyAlignment="0" applyProtection="0"/>
    <xf numFmtId="0" fontId="23" fillId="25" borderId="82" applyNumberFormat="0" applyAlignment="0" applyProtection="0"/>
    <xf numFmtId="0" fontId="4" fillId="0" borderId="83" applyNumberFormat="0" applyFill="0" applyAlignment="0" applyProtection="0"/>
    <xf numFmtId="0" fontId="14" fillId="25" borderId="81" applyNumberFormat="0" applyAlignment="0" applyProtection="0"/>
    <xf numFmtId="0" fontId="20" fillId="11" borderId="81" applyNumberFormat="0" applyAlignment="0" applyProtection="0"/>
    <xf numFmtId="0" fontId="2" fillId="16" borderId="80" applyNumberFormat="0" applyFont="0" applyAlignment="0" applyProtection="0"/>
    <xf numFmtId="0" fontId="23" fillId="25" borderId="82" applyNumberFormat="0" applyAlignment="0" applyProtection="0"/>
    <xf numFmtId="0" fontId="4" fillId="0" borderId="83" applyNumberFormat="0" applyFill="0" applyAlignment="0" applyProtection="0"/>
    <xf numFmtId="0" fontId="14" fillId="25" borderId="81" applyNumberFormat="0" applyAlignment="0" applyProtection="0"/>
    <xf numFmtId="0" fontId="20" fillId="11" borderId="81" applyNumberFormat="0" applyAlignment="0" applyProtection="0"/>
    <xf numFmtId="0" fontId="2" fillId="16" borderId="80" applyNumberFormat="0" applyFont="0" applyAlignment="0" applyProtection="0"/>
    <xf numFmtId="0" fontId="23" fillId="25" borderId="82" applyNumberFormat="0" applyAlignment="0" applyProtection="0"/>
    <xf numFmtId="0" fontId="4" fillId="0" borderId="83" applyNumberFormat="0" applyFill="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3" fillId="0" borderId="0"/>
    <xf numFmtId="0" fontId="2" fillId="16" borderId="86" applyNumberFormat="0" applyFont="0" applyAlignment="0" applyProtection="0"/>
    <xf numFmtId="0" fontId="2" fillId="16" borderId="86" applyNumberFormat="0" applyFont="0" applyAlignment="0" applyProtection="0"/>
    <xf numFmtId="0" fontId="23" fillId="25" borderId="88" applyNumberFormat="0" applyAlignment="0" applyProtection="0"/>
    <xf numFmtId="0" fontId="14" fillId="25" borderId="87" applyNumberFormat="0" applyAlignment="0" applyProtection="0"/>
    <xf numFmtId="0" fontId="4" fillId="0" borderId="89" applyNumberFormat="0" applyFill="0" applyAlignment="0" applyProtection="0"/>
    <xf numFmtId="0" fontId="6" fillId="16" borderId="86" applyNumberFormat="0" applyFont="0" applyAlignment="0" applyProtection="0"/>
    <xf numFmtId="0" fontId="6" fillId="16" borderId="86" applyNumberFormat="0" applyFont="0" applyAlignment="0" applyProtection="0"/>
    <xf numFmtId="0" fontId="14" fillId="25" borderId="87" applyNumberFormat="0" applyAlignment="0" applyProtection="0"/>
    <xf numFmtId="0" fontId="14" fillId="25" borderId="87" applyNumberFormat="0" applyAlignment="0" applyProtection="0"/>
    <xf numFmtId="0" fontId="20" fillId="11" borderId="87" applyNumberFormat="0" applyAlignment="0" applyProtection="0"/>
    <xf numFmtId="0" fontId="6"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6" fillId="16" borderId="86" applyNumberFormat="0" applyFont="0" applyAlignment="0" applyProtection="0"/>
    <xf numFmtId="0" fontId="20" fillId="11" borderId="87" applyNumberFormat="0" applyAlignment="0" applyProtection="0"/>
    <xf numFmtId="0" fontId="14" fillId="25" borderId="87" applyNumberForma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14" fillId="25" borderId="87" applyNumberForma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2" fillId="16" borderId="86" applyNumberFormat="0" applyFont="0" applyAlignment="0" applyProtection="0"/>
    <xf numFmtId="0" fontId="2" fillId="16" borderId="86" applyNumberFormat="0" applyFon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14" fillId="25" borderId="87" applyNumberForma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2" fillId="16" borderId="86" applyNumberFormat="0" applyFont="0" applyAlignment="0" applyProtection="0"/>
    <xf numFmtId="0" fontId="2" fillId="16" borderId="86"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9" fontId="2" fillId="0" borderId="0" applyFont="0" applyFill="0" applyBorder="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49" fillId="0" borderId="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6"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6"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3" fillId="0" borderId="0"/>
    <xf numFmtId="0" fontId="49" fillId="0" borderId="0"/>
    <xf numFmtId="0" fontId="56" fillId="0" borderId="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57" fillId="0" borderId="0" applyNumberFormat="0" applyFill="0" applyBorder="0" applyAlignment="0" applyProtection="0">
      <alignment vertical="top"/>
      <protection locked="0"/>
    </xf>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6" fillId="0" borderId="0"/>
    <xf numFmtId="0" fontId="6" fillId="0" borderId="0"/>
    <xf numFmtId="0" fontId="6" fillId="0" borderId="0"/>
    <xf numFmtId="0" fontId="2" fillId="0" borderId="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9" fillId="0" borderId="0" applyFont="0" applyFill="0" applyBorder="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2" fillId="0" borderId="0"/>
  </cellStyleXfs>
  <cellXfs count="242">
    <xf numFmtId="0" fontId="0" fillId="0" borderId="0" xfId="0"/>
    <xf numFmtId="0" fontId="0" fillId="0" borderId="0" xfId="0"/>
    <xf numFmtId="0" fontId="0" fillId="0" borderId="0" xfId="0" applyBorder="1"/>
    <xf numFmtId="0" fontId="0" fillId="0" borderId="0" xfId="0"/>
    <xf numFmtId="0" fontId="25" fillId="0" borderId="0" xfId="0" applyFont="1"/>
    <xf numFmtId="0" fontId="5" fillId="4" borderId="3" xfId="0" applyFont="1" applyFill="1" applyBorder="1" applyAlignment="1">
      <alignment vertical="center"/>
    </xf>
    <xf numFmtId="0" fontId="5" fillId="4" borderId="2" xfId="0" applyFont="1" applyFill="1" applyBorder="1" applyAlignment="1">
      <alignment vertical="center"/>
    </xf>
    <xf numFmtId="0" fontId="5" fillId="4" borderId="8" xfId="0" applyFont="1" applyFill="1" applyBorder="1" applyAlignment="1">
      <alignment vertical="center"/>
    </xf>
    <xf numFmtId="0" fontId="0" fillId="0" borderId="0" xfId="0"/>
    <xf numFmtId="0" fontId="0" fillId="0" borderId="0" xfId="0" applyAlignment="1">
      <alignment horizontal="center"/>
    </xf>
    <xf numFmtId="0" fontId="1" fillId="0" borderId="0" xfId="0" applyFont="1"/>
    <xf numFmtId="0" fontId="29" fillId="28" borderId="20" xfId="90" applyFont="1" applyFill="1" applyBorder="1" applyAlignment="1">
      <alignment horizontal="center"/>
    </xf>
    <xf numFmtId="0" fontId="0" fillId="0" borderId="0" xfId="0" applyFill="1"/>
    <xf numFmtId="0" fontId="25" fillId="4" borderId="2" xfId="0" applyFont="1" applyFill="1" applyBorder="1" applyAlignment="1">
      <alignment horizontal="center"/>
    </xf>
    <xf numFmtId="0" fontId="0" fillId="5" borderId="0" xfId="0" applyFill="1"/>
    <xf numFmtId="0" fontId="29" fillId="2" borderId="2" xfId="89" applyFont="1" applyFill="1" applyBorder="1" applyAlignment="1">
      <alignment horizontal="center"/>
    </xf>
    <xf numFmtId="0" fontId="0" fillId="0" borderId="0" xfId="0"/>
    <xf numFmtId="14" fontId="0" fillId="0" borderId="0" xfId="0" applyNumberFormat="1"/>
    <xf numFmtId="0" fontId="0" fillId="0" borderId="0" xfId="0"/>
    <xf numFmtId="0" fontId="0" fillId="0" borderId="0" xfId="0" applyFill="1" applyAlignment="1">
      <alignment horizontal="center"/>
    </xf>
    <xf numFmtId="9" fontId="0" fillId="0" borderId="0" xfId="1" applyNumberFormat="1" applyFont="1"/>
    <xf numFmtId="9" fontId="0" fillId="0" borderId="0" xfId="1" applyNumberFormat="1" applyFont="1" applyFill="1"/>
    <xf numFmtId="0" fontId="0" fillId="4" borderId="51" xfId="0" applyFill="1" applyBorder="1"/>
    <xf numFmtId="0" fontId="50" fillId="0" borderId="52" xfId="0" applyFont="1" applyBorder="1" applyAlignment="1">
      <alignment horizontal="center" vertical="center" wrapText="1"/>
    </xf>
    <xf numFmtId="0" fontId="50" fillId="0" borderId="20"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10" xfId="0" applyFont="1" applyFill="1" applyBorder="1" applyAlignment="1">
      <alignment horizontal="center" vertical="center"/>
    </xf>
    <xf numFmtId="10" fontId="6" fillId="0" borderId="2" xfId="0" applyNumberFormat="1" applyFont="1" applyBorder="1" applyAlignment="1">
      <alignment horizontal="center" vertical="center" wrapText="1"/>
    </xf>
    <xf numFmtId="0" fontId="0" fillId="4" borderId="2" xfId="0" applyFill="1" applyBorder="1" applyAlignment="1">
      <alignment horizontal="center" vertical="center"/>
    </xf>
    <xf numFmtId="0" fontId="0" fillId="61" borderId="2" xfId="0" applyFill="1" applyBorder="1" applyAlignment="1">
      <alignment horizontal="center" vertical="center"/>
    </xf>
    <xf numFmtId="0" fontId="0" fillId="63" borderId="2" xfId="0" applyFill="1" applyBorder="1" applyAlignment="1">
      <alignment horizontal="center" vertical="center"/>
    </xf>
    <xf numFmtId="0" fontId="0" fillId="3" borderId="2" xfId="0" applyFill="1" applyBorder="1" applyAlignment="1">
      <alignment horizontal="center" vertical="center"/>
    </xf>
    <xf numFmtId="0" fontId="0" fillId="0" borderId="95" xfId="0" applyBorder="1" applyAlignment="1">
      <alignment horizontal="left"/>
    </xf>
    <xf numFmtId="0" fontId="0" fillId="0" borderId="95" xfId="0" applyNumberFormat="1" applyBorder="1" applyAlignment="1">
      <alignment horizontal="center"/>
    </xf>
    <xf numFmtId="9" fontId="0" fillId="0" borderId="95" xfId="1" applyNumberFormat="1" applyFont="1" applyBorder="1" applyAlignment="1">
      <alignment horizontal="center"/>
    </xf>
    <xf numFmtId="0" fontId="1" fillId="62" borderId="21" xfId="0" applyFont="1" applyFill="1" applyBorder="1" applyAlignment="1">
      <alignment horizontal="left"/>
    </xf>
    <xf numFmtId="0" fontId="1" fillId="62" borderId="21" xfId="0" applyNumberFormat="1" applyFont="1" applyFill="1" applyBorder="1" applyAlignment="1">
      <alignment horizontal="center"/>
    </xf>
    <xf numFmtId="9" fontId="1" fillId="62" borderId="21" xfId="1" applyNumberFormat="1" applyFont="1" applyFill="1" applyBorder="1" applyAlignment="1">
      <alignment horizontal="center"/>
    </xf>
    <xf numFmtId="0" fontId="0" fillId="0" borderId="84" xfId="0" applyBorder="1" applyAlignment="1">
      <alignment horizontal="left"/>
    </xf>
    <xf numFmtId="0" fontId="0" fillId="0" borderId="84" xfId="0" applyNumberFormat="1" applyBorder="1" applyAlignment="1">
      <alignment horizontal="center"/>
    </xf>
    <xf numFmtId="9" fontId="0" fillId="0" borderId="84" xfId="1" applyNumberFormat="1" applyFont="1" applyBorder="1" applyAlignment="1">
      <alignment horizontal="center"/>
    </xf>
    <xf numFmtId="0" fontId="25" fillId="61" borderId="6" xfId="0" applyFont="1" applyFill="1" applyBorder="1" applyAlignment="1">
      <alignment horizontal="center"/>
    </xf>
    <xf numFmtId="0" fontId="0" fillId="4" borderId="51" xfId="0" applyFont="1" applyFill="1" applyBorder="1"/>
    <xf numFmtId="0" fontId="0" fillId="0" borderId="0" xfId="0" applyFont="1"/>
    <xf numFmtId="0" fontId="1" fillId="0" borderId="95" xfId="0" applyFont="1" applyFill="1" applyBorder="1" applyAlignment="1">
      <alignment horizontal="center" vertical="center" wrapText="1"/>
    </xf>
    <xf numFmtId="9" fontId="1" fillId="0" borderId="21"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51" fillId="61" borderId="51" xfId="0" applyFont="1" applyFill="1" applyBorder="1" applyAlignment="1">
      <alignment horizontal="left" vertical="center" wrapText="1" indent="1"/>
    </xf>
    <xf numFmtId="0" fontId="51" fillId="63" borderId="52" xfId="0" applyFont="1" applyFill="1" applyBorder="1" applyAlignment="1">
      <alignment horizontal="left" vertical="center" wrapText="1" indent="1"/>
    </xf>
    <xf numFmtId="0" fontId="51" fillId="3" borderId="53" xfId="0" applyFont="1" applyFill="1" applyBorder="1" applyAlignment="1">
      <alignment horizontal="left" vertical="center" wrapText="1" indent="1"/>
    </xf>
    <xf numFmtId="0" fontId="51" fillId="0" borderId="11" xfId="0" applyFont="1" applyFill="1" applyBorder="1" applyAlignment="1">
      <alignment horizontal="left" vertical="center" wrapText="1" indent="1"/>
    </xf>
    <xf numFmtId="0" fontId="8" fillId="0" borderId="20" xfId="0" applyFont="1" applyFill="1" applyBorder="1" applyAlignment="1">
      <alignment horizontal="left" vertical="center" wrapText="1" indent="1"/>
    </xf>
    <xf numFmtId="0" fontId="8" fillId="0" borderId="94" xfId="0" applyFont="1" applyFill="1" applyBorder="1" applyAlignment="1">
      <alignment horizontal="left" vertical="center" wrapText="1" indent="1"/>
    </xf>
    <xf numFmtId="0" fontId="8" fillId="0" borderId="9" xfId="0" applyFont="1" applyFill="1" applyBorder="1" applyAlignment="1">
      <alignment horizontal="left" vertical="center" wrapText="1" indent="1"/>
    </xf>
    <xf numFmtId="0" fontId="8"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10" fontId="8" fillId="0" borderId="20" xfId="0" applyNumberFormat="1" applyFont="1" applyFill="1" applyBorder="1" applyAlignment="1">
      <alignment horizontal="center" vertical="center" wrapText="1"/>
    </xf>
    <xf numFmtId="0" fontId="8" fillId="0" borderId="11" xfId="0" applyFont="1" applyFill="1" applyBorder="1" applyAlignment="1">
      <alignment horizontal="left" vertical="center" wrapText="1" indent="1"/>
    </xf>
    <xf numFmtId="0" fontId="0" fillId="0" borderId="95" xfId="0" applyFont="1" applyFill="1" applyBorder="1" applyAlignment="1">
      <alignment horizontal="center" vertical="center" wrapText="1"/>
    </xf>
    <xf numFmtId="0" fontId="51" fillId="0" borderId="9" xfId="0" applyFont="1" applyFill="1" applyBorder="1" applyAlignment="1">
      <alignment horizontal="left" vertical="center" wrapText="1" indent="1"/>
    </xf>
    <xf numFmtId="0" fontId="52" fillId="0" borderId="21"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28" fillId="0" borderId="0" xfId="0" applyFont="1"/>
    <xf numFmtId="0" fontId="0" fillId="0" borderId="0" xfId="0" applyAlignment="1">
      <alignment horizontal="center"/>
    </xf>
    <xf numFmtId="0" fontId="0" fillId="0" borderId="0" xfId="0" applyAlignment="1">
      <alignment horizontal="center"/>
    </xf>
    <xf numFmtId="14" fontId="0" fillId="0" borderId="95" xfId="0" applyNumberFormat="1" applyBorder="1" applyAlignment="1">
      <alignment horizontal="center"/>
    </xf>
    <xf numFmtId="0" fontId="0" fillId="4" borderId="2" xfId="0" applyFill="1" applyBorder="1"/>
    <xf numFmtId="0" fontId="0" fillId="0" borderId="95" xfId="0" applyBorder="1" applyAlignment="1">
      <alignment horizontal="center"/>
    </xf>
    <xf numFmtId="0" fontId="46" fillId="60" borderId="52" xfId="0" applyFont="1" applyFill="1" applyBorder="1" applyAlignment="1">
      <alignment vertical="center" wrapText="1"/>
    </xf>
    <xf numFmtId="164" fontId="46" fillId="65" borderId="95" xfId="133" applyNumberFormat="1" applyFont="1" applyFill="1" applyBorder="1" applyAlignment="1">
      <alignment horizontal="center" vertical="center" wrapText="1"/>
    </xf>
    <xf numFmtId="9" fontId="6" fillId="66" borderId="95" xfId="133" applyFont="1" applyFill="1" applyBorder="1" applyAlignment="1">
      <alignment horizontal="center" vertical="center" wrapText="1"/>
    </xf>
    <xf numFmtId="9" fontId="6" fillId="66" borderId="21" xfId="133" applyFont="1" applyFill="1" applyBorder="1" applyAlignment="1">
      <alignment horizontal="center" vertical="center" wrapText="1"/>
    </xf>
    <xf numFmtId="1" fontId="6" fillId="5" borderId="95" xfId="133" applyNumberFormat="1" applyFont="1" applyFill="1" applyBorder="1" applyAlignment="1">
      <alignment horizontal="center" vertical="center" wrapText="1"/>
    </xf>
    <xf numFmtId="1" fontId="6" fillId="5" borderId="21" xfId="133" applyNumberFormat="1" applyFont="1" applyFill="1" applyBorder="1" applyAlignment="1">
      <alignment horizontal="center" vertical="center" wrapText="1"/>
    </xf>
    <xf numFmtId="1" fontId="53" fillId="5" borderId="96" xfId="0" applyNumberFormat="1" applyFont="1" applyFill="1" applyBorder="1" applyAlignment="1">
      <alignment horizontal="center"/>
    </xf>
    <xf numFmtId="3" fontId="53" fillId="5" borderId="96" xfId="0" applyNumberFormat="1" applyFont="1" applyFill="1" applyBorder="1" applyAlignment="1">
      <alignment horizontal="center"/>
    </xf>
    <xf numFmtId="164" fontId="53" fillId="5" borderId="96" xfId="0" applyNumberFormat="1" applyFont="1" applyFill="1" applyBorder="1" applyAlignment="1">
      <alignment horizontal="center"/>
    </xf>
    <xf numFmtId="17" fontId="0" fillId="5" borderId="96" xfId="0" applyNumberFormat="1" applyFill="1" applyBorder="1" applyAlignment="1">
      <alignment horizontal="center"/>
    </xf>
    <xf numFmtId="0" fontId="0" fillId="5" borderId="96" xfId="0" applyFill="1" applyBorder="1" applyAlignment="1">
      <alignment horizontal="center"/>
    </xf>
    <xf numFmtId="14" fontId="0" fillId="0" borderId="0" xfId="0" applyNumberFormat="1" applyFill="1"/>
    <xf numFmtId="0" fontId="4" fillId="0" borderId="2" xfId="2359" applyFont="1" applyFill="1" applyBorder="1" applyAlignment="1">
      <alignment horizontal="center" wrapText="1"/>
    </xf>
    <xf numFmtId="164" fontId="4" fillId="0" borderId="2" xfId="1" applyNumberFormat="1" applyFont="1" applyFill="1" applyBorder="1" applyAlignment="1">
      <alignment horizontal="center" wrapText="1"/>
    </xf>
    <xf numFmtId="0" fontId="1" fillId="4" borderId="2" xfId="0" applyFont="1" applyFill="1" applyBorder="1"/>
    <xf numFmtId="0" fontId="42" fillId="67" borderId="96" xfId="0" applyFont="1" applyFill="1" applyBorder="1" applyAlignment="1">
      <alignment horizontal="center"/>
    </xf>
    <xf numFmtId="0" fontId="0" fillId="68" borderId="97" xfId="0" applyFill="1" applyBorder="1" applyAlignment="1">
      <alignment horizontal="center" wrapText="1"/>
    </xf>
    <xf numFmtId="0" fontId="0" fillId="68" borderId="98" xfId="0" applyFill="1" applyBorder="1" applyAlignment="1">
      <alignment wrapText="1"/>
    </xf>
    <xf numFmtId="0" fontId="0" fillId="69" borderId="98" xfId="0" applyFill="1" applyBorder="1" applyAlignment="1">
      <alignment horizontal="center" wrapText="1"/>
    </xf>
    <xf numFmtId="0" fontId="0" fillId="70" borderId="99" xfId="0" applyFill="1" applyBorder="1" applyAlignment="1">
      <alignment horizontal="center" wrapText="1"/>
    </xf>
    <xf numFmtId="0" fontId="0" fillId="70" borderId="98" xfId="0" applyFill="1" applyBorder="1" applyAlignment="1">
      <alignment horizontal="center" wrapText="1"/>
    </xf>
    <xf numFmtId="0" fontId="0" fillId="68" borderId="5" xfId="0" applyFill="1" applyBorder="1" applyAlignment="1">
      <alignment horizontal="center" wrapText="1"/>
    </xf>
    <xf numFmtId="0" fontId="0" fillId="0" borderId="7" xfId="0" applyBorder="1" applyAlignment="1">
      <alignment horizontal="center" vertical="center" wrapText="1"/>
    </xf>
    <xf numFmtId="0" fontId="0" fillId="0" borderId="100" xfId="0" applyBorder="1" applyAlignment="1">
      <alignment horizontal="center" vertical="center" wrapText="1"/>
    </xf>
    <xf numFmtId="9" fontId="0" fillId="0" borderId="100" xfId="0" applyNumberFormat="1" applyBorder="1" applyAlignment="1">
      <alignment horizontal="center" vertical="center" wrapText="1"/>
    </xf>
    <xf numFmtId="0" fontId="0" fillId="68" borderId="2" xfId="0" applyFill="1" applyBorder="1" applyAlignment="1">
      <alignment horizontal="center" wrapText="1"/>
    </xf>
    <xf numFmtId="0" fontId="0" fillId="69" borderId="5" xfId="0" applyFill="1" applyBorder="1" applyAlignment="1">
      <alignment horizontal="center" wrapText="1"/>
    </xf>
    <xf numFmtId="0" fontId="50" fillId="0" borderId="85" xfId="0" applyFont="1" applyBorder="1" applyAlignment="1">
      <alignment horizontal="center" vertical="center" wrapText="1"/>
    </xf>
    <xf numFmtId="0" fontId="54" fillId="60" borderId="0" xfId="0" applyFont="1" applyFill="1" applyAlignment="1">
      <alignment horizontal="left"/>
    </xf>
    <xf numFmtId="0" fontId="0" fillId="60" borderId="0" xfId="0" applyFill="1" applyAlignment="1">
      <alignment horizontal="center"/>
    </xf>
    <xf numFmtId="0" fontId="0" fillId="60" borderId="0" xfId="0" applyFill="1"/>
    <xf numFmtId="0" fontId="55" fillId="60" borderId="0" xfId="0" applyFont="1" applyFill="1" applyAlignment="1">
      <alignment horizontal="left"/>
    </xf>
    <xf numFmtId="0" fontId="0" fillId="5" borderId="0" xfId="0" applyFill="1" applyAlignment="1">
      <alignment horizontal="center"/>
    </xf>
    <xf numFmtId="0" fontId="46" fillId="60" borderId="2" xfId="506" applyFont="1" applyFill="1" applyBorder="1" applyAlignment="1">
      <alignment horizontal="center" vertical="center" wrapText="1"/>
    </xf>
    <xf numFmtId="0" fontId="45" fillId="5" borderId="0" xfId="0" applyFont="1" applyFill="1"/>
    <xf numFmtId="0" fontId="46" fillId="60" borderId="54" xfId="506" applyFont="1" applyFill="1" applyBorder="1" applyAlignment="1">
      <alignment horizontal="center" vertical="center" wrapText="1"/>
    </xf>
    <xf numFmtId="0" fontId="46" fillId="60" borderId="55" xfId="506" applyFont="1" applyFill="1" applyBorder="1" applyAlignment="1">
      <alignment horizontal="center" vertical="center" wrapText="1"/>
    </xf>
    <xf numFmtId="0" fontId="46" fillId="60" borderId="56" xfId="506" applyFont="1" applyFill="1" applyBorder="1" applyAlignment="1">
      <alignment horizontal="center" vertical="center" wrapText="1"/>
    </xf>
    <xf numFmtId="17" fontId="53" fillId="5" borderId="95" xfId="0" applyNumberFormat="1" applyFont="1" applyFill="1" applyBorder="1" applyAlignment="1">
      <alignment horizontal="left"/>
    </xf>
    <xf numFmtId="0" fontId="53" fillId="5" borderId="101" xfId="0" applyFont="1" applyFill="1" applyBorder="1" applyAlignment="1">
      <alignment horizontal="center"/>
    </xf>
    <xf numFmtId="0" fontId="53" fillId="5" borderId="96" xfId="0" applyFont="1" applyFill="1" applyBorder="1" applyAlignment="1">
      <alignment horizontal="center"/>
    </xf>
    <xf numFmtId="0" fontId="53" fillId="5" borderId="102" xfId="0" applyFont="1" applyFill="1" applyBorder="1" applyAlignment="1">
      <alignment horizontal="center"/>
    </xf>
    <xf numFmtId="164" fontId="53" fillId="5" borderId="102" xfId="1" applyNumberFormat="1" applyFont="1" applyFill="1" applyBorder="1" applyAlignment="1">
      <alignment horizontal="center"/>
    </xf>
    <xf numFmtId="17" fontId="53" fillId="5" borderId="21" xfId="0" applyNumberFormat="1" applyFont="1" applyFill="1" applyBorder="1" applyAlignment="1">
      <alignment horizontal="left"/>
    </xf>
    <xf numFmtId="0" fontId="53" fillId="5" borderId="105" xfId="0" applyFont="1" applyFill="1" applyBorder="1" applyAlignment="1">
      <alignment horizontal="center"/>
    </xf>
    <xf numFmtId="164" fontId="53" fillId="5" borderId="105" xfId="1" applyNumberFormat="1" applyFont="1" applyFill="1" applyBorder="1" applyAlignment="1">
      <alignment horizontal="center"/>
    </xf>
    <xf numFmtId="0" fontId="53" fillId="5" borderId="103" xfId="0" applyFont="1" applyFill="1" applyBorder="1" applyAlignment="1">
      <alignment horizontal="center"/>
    </xf>
    <xf numFmtId="0" fontId="53" fillId="5" borderId="104" xfId="0" applyFont="1" applyFill="1" applyBorder="1" applyAlignment="1">
      <alignment horizontal="center"/>
    </xf>
    <xf numFmtId="0" fontId="4" fillId="2" borderId="52" xfId="82" applyFont="1" applyFill="1" applyBorder="1" applyAlignment="1">
      <alignment horizontal="center"/>
    </xf>
    <xf numFmtId="0" fontId="0" fillId="0" borderId="106" xfId="0" applyBorder="1"/>
    <xf numFmtId="0" fontId="0" fillId="0" borderId="107" xfId="0" applyBorder="1"/>
    <xf numFmtId="3" fontId="0" fillId="0" borderId="107" xfId="0" applyNumberFormat="1" applyBorder="1" applyAlignment="1">
      <alignment horizontal="center"/>
    </xf>
    <xf numFmtId="164" fontId="0" fillId="0" borderId="107" xfId="1" applyNumberFormat="1" applyFont="1" applyBorder="1" applyAlignment="1">
      <alignment horizontal="center"/>
    </xf>
    <xf numFmtId="165" fontId="0" fillId="0" borderId="107" xfId="0" applyNumberFormat="1" applyBorder="1" applyAlignment="1">
      <alignment horizontal="center"/>
    </xf>
    <xf numFmtId="3" fontId="0" fillId="0" borderId="108" xfId="0" applyNumberFormat="1" applyBorder="1" applyAlignment="1">
      <alignment horizontal="center"/>
    </xf>
    <xf numFmtId="0" fontId="0" fillId="0" borderId="101" xfId="0" applyBorder="1"/>
    <xf numFmtId="0" fontId="0" fillId="0" borderId="109" xfId="0" applyBorder="1"/>
    <xf numFmtId="3" fontId="0" fillId="0" borderId="109" xfId="0" applyNumberFormat="1" applyBorder="1" applyAlignment="1">
      <alignment horizontal="center"/>
    </xf>
    <xf numFmtId="164" fontId="0" fillId="0" borderId="109" xfId="1" applyNumberFormat="1" applyFont="1" applyBorder="1" applyAlignment="1">
      <alignment horizontal="center"/>
    </xf>
    <xf numFmtId="165" fontId="0" fillId="0" borderId="109" xfId="0" applyNumberFormat="1" applyBorder="1" applyAlignment="1">
      <alignment horizontal="center"/>
    </xf>
    <xf numFmtId="3" fontId="0" fillId="0" borderId="110" xfId="0" applyNumberFormat="1" applyBorder="1" applyAlignment="1">
      <alignment horizontal="center"/>
    </xf>
    <xf numFmtId="0" fontId="0" fillId="0" borderId="111" xfId="0" applyBorder="1"/>
    <xf numFmtId="0" fontId="0" fillId="0" borderId="112" xfId="0" applyBorder="1"/>
    <xf numFmtId="0" fontId="0" fillId="0" borderId="113" xfId="0" applyBorder="1"/>
    <xf numFmtId="3" fontId="0" fillId="0" borderId="113" xfId="0" applyNumberFormat="1" applyBorder="1" applyAlignment="1">
      <alignment horizontal="center"/>
    </xf>
    <xf numFmtId="164" fontId="0" fillId="0" borderId="113" xfId="1" applyNumberFormat="1" applyFont="1" applyBorder="1" applyAlignment="1">
      <alignment horizontal="center"/>
    </xf>
    <xf numFmtId="165" fontId="0" fillId="0" borderId="113" xfId="0" applyNumberFormat="1" applyBorder="1" applyAlignment="1">
      <alignment horizontal="center"/>
    </xf>
    <xf numFmtId="3" fontId="0" fillId="0" borderId="114" xfId="0" applyNumberFormat="1" applyBorder="1" applyAlignment="1">
      <alignment horizontal="center"/>
    </xf>
    <xf numFmtId="0" fontId="1" fillId="0" borderId="115" xfId="0" applyFont="1" applyBorder="1"/>
    <xf numFmtId="0" fontId="1" fillId="0" borderId="116" xfId="0" applyFont="1" applyBorder="1"/>
    <xf numFmtId="3" fontId="1" fillId="0" borderId="116" xfId="0" applyNumberFormat="1" applyFont="1" applyBorder="1" applyAlignment="1">
      <alignment horizontal="center"/>
    </xf>
    <xf numFmtId="164" fontId="1" fillId="0" borderId="116" xfId="1" applyNumberFormat="1" applyFont="1" applyBorder="1" applyAlignment="1">
      <alignment horizontal="center"/>
    </xf>
    <xf numFmtId="165" fontId="1" fillId="0" borderId="116" xfId="0" applyNumberFormat="1" applyFont="1" applyBorder="1" applyAlignment="1">
      <alignment horizontal="center"/>
    </xf>
    <xf numFmtId="3" fontId="1" fillId="0" borderId="117" xfId="0" applyNumberFormat="1" applyFont="1" applyBorder="1" applyAlignment="1">
      <alignment horizontal="center"/>
    </xf>
    <xf numFmtId="3" fontId="1" fillId="0" borderId="95" xfId="0" applyNumberFormat="1" applyFont="1" applyFill="1" applyBorder="1" applyAlignment="1">
      <alignment horizontal="center" vertical="center" wrapText="1"/>
    </xf>
    <xf numFmtId="0" fontId="51" fillId="61" borderId="51" xfId="0" applyFont="1" applyFill="1" applyBorder="1" applyAlignment="1">
      <alignment horizontal="center" vertical="center" wrapText="1"/>
    </xf>
    <xf numFmtId="0" fontId="51" fillId="63" borderId="52" xfId="0" applyFont="1" applyFill="1" applyBorder="1" applyAlignment="1">
      <alignment horizontal="center" vertical="center" wrapText="1"/>
    </xf>
    <xf numFmtId="0" fontId="51" fillId="3" borderId="53" xfId="0" applyFont="1" applyFill="1" applyBorder="1" applyAlignment="1">
      <alignment horizontal="center" vertical="center" wrapText="1"/>
    </xf>
    <xf numFmtId="0" fontId="4" fillId="2" borderId="115" xfId="82" applyFont="1" applyFill="1" applyBorder="1" applyAlignment="1">
      <alignment horizontal="center"/>
    </xf>
    <xf numFmtId="0" fontId="4" fillId="2" borderId="116" xfId="82" applyFont="1" applyFill="1" applyBorder="1" applyAlignment="1">
      <alignment horizontal="center"/>
    </xf>
    <xf numFmtId="0" fontId="4" fillId="2" borderId="116" xfId="88" applyFont="1" applyFill="1" applyBorder="1" applyAlignment="1">
      <alignment horizontal="center"/>
    </xf>
    <xf numFmtId="0" fontId="4" fillId="2" borderId="117" xfId="88" applyFont="1" applyFill="1" applyBorder="1" applyAlignment="1">
      <alignment horizontal="center"/>
    </xf>
    <xf numFmtId="3" fontId="0" fillId="0" borderId="95" xfId="0" applyNumberFormat="1" applyBorder="1" applyAlignment="1">
      <alignment horizontal="center"/>
    </xf>
    <xf numFmtId="3" fontId="4" fillId="0" borderId="2" xfId="2359" applyNumberFormat="1" applyFont="1" applyFill="1" applyBorder="1" applyAlignment="1">
      <alignment horizontal="center" wrapText="1"/>
    </xf>
    <xf numFmtId="164" fontId="0" fillId="0" borderId="95" xfId="1" applyNumberFormat="1" applyFont="1" applyBorder="1" applyAlignment="1">
      <alignment horizontal="center"/>
    </xf>
    <xf numFmtId="0" fontId="50" fillId="0" borderId="5" xfId="0" applyFont="1" applyBorder="1" applyAlignment="1">
      <alignment horizontal="center" vertical="center" wrapText="1"/>
    </xf>
    <xf numFmtId="164" fontId="0" fillId="0" borderId="85" xfId="1" applyNumberFormat="1" applyFont="1" applyBorder="1" applyAlignment="1">
      <alignment horizontal="center" vertical="center" wrapText="1"/>
    </xf>
    <xf numFmtId="164" fontId="0" fillId="0" borderId="100" xfId="1" applyNumberFormat="1" applyFont="1" applyBorder="1" applyAlignment="1">
      <alignment horizontal="center" vertical="center" wrapText="1"/>
    </xf>
    <xf numFmtId="164" fontId="0" fillId="61" borderId="85" xfId="1" applyNumberFormat="1" applyFont="1" applyFill="1" applyBorder="1" applyAlignment="1">
      <alignment horizontal="center" vertical="center" wrapText="1"/>
    </xf>
    <xf numFmtId="0" fontId="0" fillId="0" borderId="115" xfId="0" applyBorder="1" applyAlignment="1">
      <alignment horizontal="center"/>
    </xf>
    <xf numFmtId="0" fontId="0" fillId="0" borderId="117" xfId="0" applyBorder="1" applyAlignment="1">
      <alignment horizontal="center"/>
    </xf>
    <xf numFmtId="0" fontId="0" fillId="0" borderId="108" xfId="0" applyBorder="1"/>
    <xf numFmtId="3" fontId="0" fillId="0" borderId="106" xfId="0" applyNumberFormat="1" applyBorder="1" applyAlignment="1">
      <alignment horizontal="center"/>
    </xf>
    <xf numFmtId="2" fontId="0" fillId="0" borderId="108" xfId="0" applyNumberFormat="1" applyBorder="1" applyAlignment="1">
      <alignment horizontal="center"/>
    </xf>
    <xf numFmtId="0" fontId="0" fillId="0" borderId="110" xfId="0" applyBorder="1"/>
    <xf numFmtId="3" fontId="0" fillId="0" borderId="111" xfId="0" applyNumberFormat="1" applyBorder="1" applyAlignment="1">
      <alignment horizontal="center"/>
    </xf>
    <xf numFmtId="2" fontId="0" fillId="0" borderId="110" xfId="0" applyNumberFormat="1" applyBorder="1" applyAlignment="1">
      <alignment horizontal="center"/>
    </xf>
    <xf numFmtId="0" fontId="0" fillId="0" borderId="114" xfId="0" applyBorder="1"/>
    <xf numFmtId="3" fontId="0" fillId="0" borderId="112" xfId="0" applyNumberFormat="1" applyBorder="1" applyAlignment="1">
      <alignment horizontal="center"/>
    </xf>
    <xf numFmtId="2" fontId="0" fillId="0" borderId="114" xfId="0" applyNumberFormat="1" applyBorder="1" applyAlignment="1">
      <alignment horizontal="center"/>
    </xf>
    <xf numFmtId="3" fontId="0" fillId="71" borderId="106" xfId="0" applyNumberFormat="1" applyFill="1" applyBorder="1" applyAlignment="1">
      <alignment horizontal="center"/>
    </xf>
    <xf numFmtId="2" fontId="0" fillId="71" borderId="108" xfId="0" applyNumberFormat="1" applyFill="1" applyBorder="1" applyAlignment="1">
      <alignment horizontal="center"/>
    </xf>
    <xf numFmtId="3" fontId="0" fillId="71" borderId="112" xfId="0" applyNumberFormat="1" applyFill="1" applyBorder="1" applyAlignment="1">
      <alignment horizontal="center"/>
    </xf>
    <xf numFmtId="2" fontId="0" fillId="71" borderId="114" xfId="0" applyNumberFormat="1" applyFill="1" applyBorder="1" applyAlignment="1">
      <alignment horizontal="center"/>
    </xf>
    <xf numFmtId="0" fontId="25" fillId="61" borderId="2" xfId="0" applyFont="1" applyFill="1" applyBorder="1" applyAlignment="1">
      <alignment horizontal="center"/>
    </xf>
    <xf numFmtId="0" fontId="50" fillId="0" borderId="2" xfId="0" applyFont="1" applyBorder="1" applyAlignment="1">
      <alignment horizontal="center" vertical="center" wrapText="1"/>
    </xf>
    <xf numFmtId="0" fontId="0" fillId="0" borderId="2" xfId="0" applyBorder="1" applyAlignment="1">
      <alignment horizontal="center" vertical="center" wrapText="1"/>
    </xf>
    <xf numFmtId="164" fontId="4" fillId="61" borderId="2" xfId="1" applyNumberFormat="1" applyFont="1" applyFill="1" applyBorder="1" applyAlignment="1">
      <alignment horizontal="center" wrapText="1"/>
    </xf>
    <xf numFmtId="164" fontId="1" fillId="61" borderId="116" xfId="1" applyNumberFormat="1" applyFont="1" applyFill="1" applyBorder="1" applyAlignment="1">
      <alignment horizontal="center"/>
    </xf>
    <xf numFmtId="0" fontId="0" fillId="0" borderId="2" xfId="0" applyBorder="1" applyAlignment="1">
      <alignment vertical="center" wrapText="1"/>
    </xf>
    <xf numFmtId="165" fontId="0" fillId="0" borderId="5" xfId="0" applyNumberFormat="1" applyBorder="1" applyAlignment="1">
      <alignment horizontal="center" vertical="center" wrapText="1"/>
    </xf>
    <xf numFmtId="0" fontId="0" fillId="0" borderId="7" xfId="0" applyBorder="1" applyAlignment="1">
      <alignment vertical="center" wrapText="1"/>
    </xf>
    <xf numFmtId="165" fontId="0" fillId="0" borderId="85" xfId="0" applyNumberFormat="1" applyBorder="1" applyAlignment="1">
      <alignment horizontal="center" vertical="center" wrapText="1"/>
    </xf>
    <xf numFmtId="164" fontId="0" fillId="0" borderId="2" xfId="1" applyNumberFormat="1" applyFont="1" applyBorder="1" applyAlignment="1">
      <alignment horizontal="center" vertical="center" wrapText="1"/>
    </xf>
    <xf numFmtId="165" fontId="0" fillId="61" borderId="2" xfId="1" applyNumberFormat="1" applyFont="1" applyFill="1" applyBorder="1" applyAlignment="1">
      <alignment horizontal="center" vertical="center" wrapText="1"/>
    </xf>
    <xf numFmtId="165" fontId="0" fillId="61" borderId="85" xfId="0" applyNumberFormat="1" applyFill="1" applyBorder="1" applyAlignment="1">
      <alignment horizontal="center" vertical="center" wrapText="1"/>
    </xf>
    <xf numFmtId="164" fontId="0" fillId="61" borderId="2" xfId="1" applyNumberFormat="1" applyFont="1" applyFill="1" applyBorder="1" applyAlignment="1">
      <alignment horizontal="center" vertical="center" wrapText="1"/>
    </xf>
    <xf numFmtId="165" fontId="0" fillId="61" borderId="2" xfId="0" applyNumberFormat="1" applyFill="1" applyBorder="1" applyAlignment="1">
      <alignment horizontal="center" vertical="center" wrapText="1"/>
    </xf>
    <xf numFmtId="164" fontId="0" fillId="0" borderId="2" xfId="1" applyNumberFormat="1" applyFont="1" applyFill="1" applyBorder="1" applyAlignment="1">
      <alignment horizontal="center" vertical="center" wrapText="1"/>
    </xf>
    <xf numFmtId="1" fontId="0" fillId="61" borderId="2" xfId="0" applyNumberFormat="1" applyFill="1" applyBorder="1" applyAlignment="1">
      <alignment horizontal="center" vertical="center" wrapText="1"/>
    </xf>
    <xf numFmtId="0" fontId="53" fillId="0" borderId="0" xfId="0" applyFont="1"/>
    <xf numFmtId="0" fontId="46" fillId="60" borderId="118" xfId="12646" applyFont="1" applyFill="1" applyBorder="1" applyAlignment="1">
      <alignment horizontal="center" vertical="center" wrapText="1"/>
    </xf>
    <xf numFmtId="0" fontId="6" fillId="0" borderId="109" xfId="2361" applyFont="1" applyBorder="1" applyAlignment="1" applyProtection="1">
      <alignment horizontal="center" vertical="center" wrapText="1"/>
      <protection locked="0"/>
    </xf>
    <xf numFmtId="2" fontId="53" fillId="5" borderId="109" xfId="0" applyNumberFormat="1" applyFont="1" applyFill="1" applyBorder="1" applyAlignment="1">
      <alignment horizontal="center" vertical="center"/>
    </xf>
    <xf numFmtId="1" fontId="53" fillId="5" borderId="109" xfId="0" applyNumberFormat="1" applyFont="1" applyFill="1" applyBorder="1" applyAlignment="1">
      <alignment horizontal="center" vertical="center"/>
    </xf>
    <xf numFmtId="164" fontId="53" fillId="5" borderId="109" xfId="133" applyNumberFormat="1" applyFont="1" applyFill="1" applyBorder="1" applyAlignment="1">
      <alignment horizontal="center" vertical="center"/>
    </xf>
    <xf numFmtId="0" fontId="53" fillId="5" borderId="109" xfId="0" applyFont="1" applyFill="1" applyBorder="1" applyAlignment="1">
      <alignment vertical="center"/>
    </xf>
    <xf numFmtId="0" fontId="46" fillId="65" borderId="109" xfId="0" applyFont="1" applyFill="1" applyBorder="1" applyAlignment="1">
      <alignment horizontal="center" vertical="center"/>
    </xf>
    <xf numFmtId="2" fontId="46" fillId="65" borderId="109" xfId="0" applyNumberFormat="1" applyFont="1" applyFill="1" applyBorder="1" applyAlignment="1">
      <alignment horizontal="center" vertical="center"/>
    </xf>
    <xf numFmtId="164" fontId="46" fillId="65" borderId="109" xfId="133" applyNumberFormat="1" applyFont="1" applyFill="1" applyBorder="1" applyAlignment="1">
      <alignment horizontal="center" vertical="center"/>
    </xf>
    <xf numFmtId="0" fontId="46" fillId="65" borderId="109" xfId="0" applyFont="1" applyFill="1" applyBorder="1" applyAlignment="1">
      <alignment vertical="center"/>
    </xf>
    <xf numFmtId="0" fontId="53" fillId="5" borderId="109" xfId="0" applyFont="1" applyFill="1" applyBorder="1" applyAlignment="1">
      <alignment horizontal="center" vertical="center"/>
    </xf>
    <xf numFmtId="0" fontId="53" fillId="0" borderId="0" xfId="0" applyFont="1" applyAlignment="1">
      <alignment vertical="center"/>
    </xf>
    <xf numFmtId="0" fontId="53" fillId="0" borderId="0" xfId="0" applyFont="1" applyAlignment="1">
      <alignment horizontal="center" vertical="center"/>
    </xf>
    <xf numFmtId="0" fontId="46" fillId="60" borderId="52" xfId="0" applyFont="1" applyFill="1" applyBorder="1" applyAlignment="1">
      <alignment horizontal="center" vertical="center" wrapText="1"/>
    </xf>
    <xf numFmtId="9" fontId="46" fillId="60" borderId="52" xfId="133" applyFont="1" applyFill="1" applyBorder="1" applyAlignment="1">
      <alignment horizontal="center" vertical="center" wrapText="1"/>
    </xf>
    <xf numFmtId="17" fontId="53" fillId="5" borderId="95" xfId="0" applyNumberFormat="1" applyFont="1" applyFill="1" applyBorder="1" applyAlignment="1">
      <alignment vertical="center"/>
    </xf>
    <xf numFmtId="0" fontId="46" fillId="65" borderId="95" xfId="0" applyFont="1" applyFill="1" applyBorder="1" applyAlignment="1">
      <alignment vertical="center"/>
    </xf>
    <xf numFmtId="0" fontId="46" fillId="65" borderId="95" xfId="0" applyNumberFormat="1" applyFont="1" applyFill="1" applyBorder="1" applyAlignment="1">
      <alignment horizontal="center" vertical="center"/>
    </xf>
    <xf numFmtId="1" fontId="46" fillId="65" borderId="95" xfId="0" applyNumberFormat="1" applyFont="1" applyFill="1" applyBorder="1" applyAlignment="1">
      <alignment horizontal="center" vertical="center"/>
    </xf>
    <xf numFmtId="164" fontId="46" fillId="65" borderId="95" xfId="133" applyNumberFormat="1" applyFont="1" applyFill="1" applyBorder="1" applyAlignment="1">
      <alignment horizontal="center" vertical="center"/>
    </xf>
    <xf numFmtId="0" fontId="53" fillId="5" borderId="95" xfId="0" applyFont="1" applyFill="1" applyBorder="1" applyAlignment="1">
      <alignment vertical="center"/>
    </xf>
    <xf numFmtId="0" fontId="53" fillId="5" borderId="95" xfId="0" applyNumberFormat="1" applyFont="1" applyFill="1" applyBorder="1" applyAlignment="1">
      <alignment horizontal="center" vertical="center"/>
    </xf>
    <xf numFmtId="9" fontId="6" fillId="66" borderId="95" xfId="133" applyFont="1" applyFill="1" applyBorder="1" applyAlignment="1">
      <alignment horizontal="center" vertical="center"/>
    </xf>
    <xf numFmtId="0" fontId="6" fillId="64" borderId="95" xfId="0" applyNumberFormat="1" applyFont="1" applyFill="1" applyBorder="1" applyAlignment="1">
      <alignment horizontal="center" vertical="center"/>
    </xf>
    <xf numFmtId="164" fontId="6" fillId="66" borderId="95" xfId="133" applyNumberFormat="1" applyFont="1" applyFill="1" applyBorder="1" applyAlignment="1">
      <alignment horizontal="center" vertical="center"/>
    </xf>
    <xf numFmtId="17" fontId="53" fillId="5" borderId="21" xfId="0" applyNumberFormat="1" applyFont="1" applyFill="1" applyBorder="1" applyAlignment="1">
      <alignment vertical="center"/>
    </xf>
    <xf numFmtId="0" fontId="53" fillId="5" borderId="21" xfId="0" applyFont="1" applyFill="1" applyBorder="1" applyAlignment="1">
      <alignment vertical="center"/>
    </xf>
    <xf numFmtId="0" fontId="53" fillId="5" borderId="21" xfId="0" applyNumberFormat="1" applyFont="1" applyFill="1" applyBorder="1" applyAlignment="1">
      <alignment horizontal="center" vertical="center"/>
    </xf>
    <xf numFmtId="9" fontId="6" fillId="66" borderId="21" xfId="133" applyFont="1" applyFill="1" applyBorder="1" applyAlignment="1">
      <alignment horizontal="center" vertical="center"/>
    </xf>
    <xf numFmtId="0" fontId="6" fillId="64" borderId="21" xfId="0" applyNumberFormat="1" applyFont="1" applyFill="1" applyBorder="1" applyAlignment="1">
      <alignment horizontal="center" vertical="center"/>
    </xf>
    <xf numFmtId="164" fontId="6" fillId="66" borderId="21" xfId="133" applyNumberFormat="1" applyFont="1" applyFill="1" applyBorder="1" applyAlignment="1">
      <alignment horizontal="center" vertical="center"/>
    </xf>
    <xf numFmtId="164" fontId="0" fillId="72" borderId="2" xfId="1" applyNumberFormat="1" applyFont="1" applyFill="1" applyBorder="1" applyAlignment="1">
      <alignment horizontal="center" vertical="center" wrapText="1"/>
    </xf>
    <xf numFmtId="164" fontId="1" fillId="72" borderId="116" xfId="1" applyNumberFormat="1" applyFont="1" applyFill="1" applyBorder="1" applyAlignment="1">
      <alignment horizontal="center"/>
    </xf>
    <xf numFmtId="164" fontId="58" fillId="61" borderId="2" xfId="1" applyNumberFormat="1" applyFont="1" applyFill="1" applyBorder="1" applyAlignment="1">
      <alignment horizontal="center" wrapText="1"/>
    </xf>
    <xf numFmtId="164" fontId="4" fillId="72" borderId="2" xfId="1" applyNumberFormat="1" applyFont="1" applyFill="1" applyBorder="1" applyAlignment="1">
      <alignment horizontal="center" wrapText="1"/>
    </xf>
    <xf numFmtId="164" fontId="0" fillId="0" borderId="100" xfId="0" applyNumberFormat="1" applyBorder="1" applyAlignment="1">
      <alignment horizontal="center" vertical="center" wrapText="1"/>
    </xf>
    <xf numFmtId="0" fontId="0" fillId="0" borderId="7" xfId="0" applyBorder="1" applyAlignment="1">
      <alignment horizontal="left" vertical="center" wrapText="1"/>
    </xf>
    <xf numFmtId="9" fontId="0" fillId="0" borderId="5" xfId="1" applyFont="1" applyBorder="1" applyAlignment="1">
      <alignment horizontal="center" vertical="center" wrapText="1"/>
    </xf>
    <xf numFmtId="164" fontId="0" fillId="72" borderId="119" xfId="1" applyNumberFormat="1" applyFont="1" applyFill="1" applyBorder="1" applyAlignment="1">
      <alignment horizontal="center" vertical="center" wrapText="1"/>
    </xf>
    <xf numFmtId="0" fontId="6" fillId="5" borderId="109" xfId="0" applyFont="1" applyFill="1" applyBorder="1" applyAlignment="1">
      <alignment vertical="center"/>
    </xf>
    <xf numFmtId="0" fontId="6" fillId="0" borderId="109" xfId="0" applyFont="1" applyFill="1" applyBorder="1" applyAlignment="1">
      <alignment vertical="center"/>
    </xf>
    <xf numFmtId="14" fontId="0" fillId="0" borderId="3" xfId="0" applyNumberFormat="1" applyFill="1" applyBorder="1" applyAlignment="1">
      <alignment horizontal="center"/>
    </xf>
    <xf numFmtId="14" fontId="0" fillId="0" borderId="4" xfId="0" applyNumberFormat="1" applyFill="1" applyBorder="1" applyAlignment="1">
      <alignment horizontal="center"/>
    </xf>
    <xf numFmtId="14" fontId="0" fillId="0" borderId="5" xfId="0" applyNumberFormat="1" applyFill="1" applyBorder="1" applyAlignment="1">
      <alignment horizontal="center"/>
    </xf>
    <xf numFmtId="0" fontId="0" fillId="71" borderId="106" xfId="0" applyFill="1" applyBorder="1" applyAlignment="1">
      <alignment horizontal="center"/>
    </xf>
    <xf numFmtId="0" fontId="0" fillId="71" borderId="108" xfId="0" applyFill="1" applyBorder="1" applyAlignment="1">
      <alignment horizontal="center"/>
    </xf>
    <xf numFmtId="0" fontId="0" fillId="71" borderId="112" xfId="0" applyFill="1" applyBorder="1" applyAlignment="1">
      <alignment horizontal="center"/>
    </xf>
    <xf numFmtId="0" fontId="0" fillId="71" borderId="114" xfId="0" applyFill="1" applyBorder="1" applyAlignment="1">
      <alignment horizontal="center"/>
    </xf>
    <xf numFmtId="0" fontId="46" fillId="60" borderId="52" xfId="506" applyFont="1" applyFill="1" applyBorder="1" applyAlignment="1">
      <alignment horizontal="center" vertical="center"/>
    </xf>
    <xf numFmtId="0" fontId="46" fillId="60" borderId="7" xfId="506" applyFont="1" applyFill="1" applyBorder="1" applyAlignment="1">
      <alignment horizontal="center" vertical="center"/>
    </xf>
    <xf numFmtId="0" fontId="46" fillId="60" borderId="3" xfId="271" applyFont="1" applyFill="1" applyBorder="1" applyAlignment="1">
      <alignment horizontal="center" wrapText="1"/>
    </xf>
    <xf numFmtId="0" fontId="46" fillId="60" borderId="4" xfId="271" applyFont="1" applyFill="1" applyBorder="1" applyAlignment="1">
      <alignment horizontal="center" wrapText="1"/>
    </xf>
    <xf numFmtId="0" fontId="46" fillId="60" borderId="5" xfId="271" applyFont="1" applyFill="1" applyBorder="1" applyAlignment="1">
      <alignment horizontal="center" wrapText="1"/>
    </xf>
  </cellXfs>
  <cellStyles count="12647">
    <cellStyle name="%" xfId="3"/>
    <cellStyle name="% 2" xfId="32"/>
    <cellStyle name="]_x000d__x000a_Width=797_x000d__x000a_Height=554_x000d__x000a__x000d__x000a_[Code]_x000d__x000a_Code0=/nyf50_x000d__x000a_Code1=4500000136_x000d__x000a_Code2=ME23_x000d__x000a_Code3=4500002322_x000d__x000a_Code4=#_x000d__x000a_Code5=MB01_x000d__x000a_" xfId="31"/>
    <cellStyle name="20% - Accent1" xfId="110" builtinId="30" customBuiltin="1"/>
    <cellStyle name="20% - Accent1 2" xfId="4"/>
    <cellStyle name="20% - Accent1 3" xfId="33"/>
    <cellStyle name="20% - Accent2" xfId="114" builtinId="34" customBuiltin="1"/>
    <cellStyle name="20% - Accent2 2" xfId="5"/>
    <cellStyle name="20% - Accent2 3" xfId="34"/>
    <cellStyle name="20% - Accent3" xfId="118" builtinId="38" customBuiltin="1"/>
    <cellStyle name="20% - Accent3 2" xfId="6"/>
    <cellStyle name="20% - Accent3 3" xfId="35"/>
    <cellStyle name="20% - Accent4" xfId="122" builtinId="42" customBuiltin="1"/>
    <cellStyle name="20% - Accent4 2" xfId="7"/>
    <cellStyle name="20% - Accent4 3" xfId="36"/>
    <cellStyle name="20% - Accent5" xfId="126" builtinId="46" customBuiltin="1"/>
    <cellStyle name="20% - Accent5 2" xfId="8"/>
    <cellStyle name="20% - Accent5 3" xfId="37"/>
    <cellStyle name="20% - Accent6" xfId="130" builtinId="50" customBuiltin="1"/>
    <cellStyle name="20% - Accent6 2" xfId="9"/>
    <cellStyle name="20% - Accent6 3" xfId="38"/>
    <cellStyle name="40% - Accent1" xfId="111" builtinId="31" customBuiltin="1"/>
    <cellStyle name="40% - Accent1 2" xfId="10"/>
    <cellStyle name="40% - Accent1 3" xfId="39"/>
    <cellStyle name="40% - Accent2" xfId="115" builtinId="35" customBuiltin="1"/>
    <cellStyle name="40% - Accent2 2" xfId="11"/>
    <cellStyle name="40% - Accent2 3" xfId="40"/>
    <cellStyle name="40% - Accent3" xfId="119" builtinId="39" customBuiltin="1"/>
    <cellStyle name="40% - Accent3 2" xfId="12"/>
    <cellStyle name="40% - Accent3 3" xfId="41"/>
    <cellStyle name="40% - Accent4" xfId="123" builtinId="43" customBuiltin="1"/>
    <cellStyle name="40% - Accent4 2" xfId="13"/>
    <cellStyle name="40% - Accent4 3" xfId="42"/>
    <cellStyle name="40% - Accent5" xfId="127" builtinId="47" customBuiltin="1"/>
    <cellStyle name="40% - Accent5 2" xfId="14"/>
    <cellStyle name="40% - Accent5 3" xfId="43"/>
    <cellStyle name="40% - Accent6" xfId="131" builtinId="51" customBuiltin="1"/>
    <cellStyle name="40% - Accent6 2" xfId="15"/>
    <cellStyle name="40% - Accent6 3" xfId="44"/>
    <cellStyle name="60% - Accent1" xfId="112" builtinId="32" customBuiltin="1"/>
    <cellStyle name="60% - Accent1 2" xfId="45"/>
    <cellStyle name="60% - Accent1 3" xfId="176"/>
    <cellStyle name="60% - Accent2" xfId="116" builtinId="36" customBuiltin="1"/>
    <cellStyle name="60% - Accent2 2" xfId="46"/>
    <cellStyle name="60% - Accent2 3" xfId="177"/>
    <cellStyle name="60% - Accent3" xfId="120" builtinId="40" customBuiltin="1"/>
    <cellStyle name="60% - Accent3 2" xfId="47"/>
    <cellStyle name="60% - Accent3 3" xfId="178"/>
    <cellStyle name="60% - Accent4" xfId="124" builtinId="44" customBuiltin="1"/>
    <cellStyle name="60% - Accent4 2" xfId="48"/>
    <cellStyle name="60% - Accent4 3" xfId="179"/>
    <cellStyle name="60% - Accent5" xfId="128" builtinId="48" customBuiltin="1"/>
    <cellStyle name="60% - Accent5 2" xfId="49"/>
    <cellStyle name="60% - Accent5 3" xfId="180"/>
    <cellStyle name="60% - Accent6" xfId="132" builtinId="52" customBuiltin="1"/>
    <cellStyle name="60% - Accent6 2" xfId="50"/>
    <cellStyle name="60% - Accent6 3" xfId="181"/>
    <cellStyle name="Accent1" xfId="109" builtinId="29" customBuiltin="1"/>
    <cellStyle name="Accent1 2" xfId="51"/>
    <cellStyle name="Accent1 3" xfId="182"/>
    <cellStyle name="Accent2" xfId="113" builtinId="33" customBuiltin="1"/>
    <cellStyle name="Accent2 2" xfId="52"/>
    <cellStyle name="Accent2 3" xfId="183"/>
    <cellStyle name="Accent3" xfId="117" builtinId="37" customBuiltin="1"/>
    <cellStyle name="Accent3 2" xfId="53"/>
    <cellStyle name="Accent3 3" xfId="184"/>
    <cellStyle name="Accent4" xfId="121" builtinId="41" customBuiltin="1"/>
    <cellStyle name="Accent4 2" xfId="54"/>
    <cellStyle name="Accent4 3" xfId="185"/>
    <cellStyle name="Accent5" xfId="125" builtinId="45" customBuiltin="1"/>
    <cellStyle name="Accent5 2" xfId="55"/>
    <cellStyle name="Accent5 3" xfId="186"/>
    <cellStyle name="Accent6" xfId="129" builtinId="49" customBuiltin="1"/>
    <cellStyle name="Accent6 2" xfId="56"/>
    <cellStyle name="Accent6 3" xfId="187"/>
    <cellStyle name="Bad" xfId="98" builtinId="27" customBuiltin="1"/>
    <cellStyle name="Bad 2" xfId="57"/>
    <cellStyle name="Bad 3" xfId="188"/>
    <cellStyle name="Calculation" xfId="102" builtinId="22" customBuiltin="1"/>
    <cellStyle name="Calculation 2" xfId="58"/>
    <cellStyle name="Calculation 2 10" xfId="143"/>
    <cellStyle name="Calculation 2 10 2" xfId="1022"/>
    <cellStyle name="Calculation 2 10 2 2" xfId="2110"/>
    <cellStyle name="Calculation 2 10 2 2 2" xfId="2362"/>
    <cellStyle name="Calculation 2 10 2 2 2 2" xfId="2363"/>
    <cellStyle name="Calculation 2 10 2 2 3" xfId="2364"/>
    <cellStyle name="Calculation 2 10 2 2_Consolidated" xfId="2365"/>
    <cellStyle name="Calculation 2 10 2 3" xfId="2366"/>
    <cellStyle name="Calculation 2 10 2 3 2" xfId="2367"/>
    <cellStyle name="Calculation 2 10 2 4" xfId="2368"/>
    <cellStyle name="Calculation 2 10 2_Consolidated" xfId="2369"/>
    <cellStyle name="Calculation 2 10 3" xfId="1300"/>
    <cellStyle name="Calculation 2 10 3 2" xfId="2370"/>
    <cellStyle name="Calculation 2 10 3 2 2" xfId="2371"/>
    <cellStyle name="Calculation 2 10 3 3" xfId="2372"/>
    <cellStyle name="Calculation 2 10 3_Consolidated" xfId="2373"/>
    <cellStyle name="Calculation 2 10 4" xfId="1731"/>
    <cellStyle name="Calculation 2 10 4 2" xfId="2374"/>
    <cellStyle name="Calculation 2 10 4 2 2" xfId="2375"/>
    <cellStyle name="Calculation 2 10 4 3" xfId="2376"/>
    <cellStyle name="Calculation 2 10 4_Consolidated" xfId="2377"/>
    <cellStyle name="Calculation 2 10 5" xfId="642"/>
    <cellStyle name="Calculation 2 10 5 2" xfId="2378"/>
    <cellStyle name="Calculation 2 10 5 2 2" xfId="2379"/>
    <cellStyle name="Calculation 2 10 5 3" xfId="2380"/>
    <cellStyle name="Calculation 2 10 5_Consolidated" xfId="2381"/>
    <cellStyle name="Calculation 2 10 6" xfId="2382"/>
    <cellStyle name="Calculation 2 10 6 2" xfId="2383"/>
    <cellStyle name="Calculation 2 10 7" xfId="2384"/>
    <cellStyle name="Calculation 2 10 7 2" xfId="2385"/>
    <cellStyle name="Calculation 2 10 8" xfId="2386"/>
    <cellStyle name="Calculation 2 10_Consolidated" xfId="2387"/>
    <cellStyle name="Calculation 2 11" xfId="583"/>
    <cellStyle name="Calculation 2 11 2" xfId="1672"/>
    <cellStyle name="Calculation 2 11 2 2" xfId="2388"/>
    <cellStyle name="Calculation 2 11 2 2 2" xfId="2389"/>
    <cellStyle name="Calculation 2 11 2 3" xfId="2390"/>
    <cellStyle name="Calculation 2 11 2_Consolidated" xfId="2391"/>
    <cellStyle name="Calculation 2 11 3" xfId="1225"/>
    <cellStyle name="Calculation 2 11 3 2" xfId="2392"/>
    <cellStyle name="Calculation 2 11 3 2 2" xfId="2393"/>
    <cellStyle name="Calculation 2 11 3 3" xfId="2394"/>
    <cellStyle name="Calculation 2 11 3_Consolidated" xfId="2395"/>
    <cellStyle name="Calculation 2 11 4" xfId="2396"/>
    <cellStyle name="Calculation 2 11 4 2" xfId="2397"/>
    <cellStyle name="Calculation 2 11 5" xfId="2398"/>
    <cellStyle name="Calculation 2 11 5 2" xfId="2399"/>
    <cellStyle name="Calculation 2 11 6" xfId="2400"/>
    <cellStyle name="Calculation 2 11 6 2" xfId="2401"/>
    <cellStyle name="Calculation 2 11 7" xfId="2402"/>
    <cellStyle name="Calculation 2 11_Consolidated" xfId="2403"/>
    <cellStyle name="Calculation 2 12" xfId="677"/>
    <cellStyle name="Calculation 2 12 2" xfId="1766"/>
    <cellStyle name="Calculation 2 12 2 2" xfId="2404"/>
    <cellStyle name="Calculation 2 12 2 2 2" xfId="2405"/>
    <cellStyle name="Calculation 2 12 2 3" xfId="2406"/>
    <cellStyle name="Calculation 2 12 2_Consolidated" xfId="2407"/>
    <cellStyle name="Calculation 2 12 3" xfId="2408"/>
    <cellStyle name="Calculation 2 12 3 2" xfId="2409"/>
    <cellStyle name="Calculation 2 12 4" xfId="2410"/>
    <cellStyle name="Calculation 2 12 4 2" xfId="2411"/>
    <cellStyle name="Calculation 2 12 5" xfId="2412"/>
    <cellStyle name="Calculation 2 12 5 2" xfId="2413"/>
    <cellStyle name="Calculation 2 12 6" xfId="2414"/>
    <cellStyle name="Calculation 2 12_Consolidated" xfId="2415"/>
    <cellStyle name="Calculation 2 13" xfId="1282"/>
    <cellStyle name="Calculation 2 13 2" xfId="2416"/>
    <cellStyle name="Calculation 2 13 2 2" xfId="2417"/>
    <cellStyle name="Calculation 2 13 3" xfId="2418"/>
    <cellStyle name="Calculation 2 13 3 2" xfId="2419"/>
    <cellStyle name="Calculation 2 13 4" xfId="2420"/>
    <cellStyle name="Calculation 2 13 4 2" xfId="2421"/>
    <cellStyle name="Calculation 2 13 5" xfId="2422"/>
    <cellStyle name="Calculation 2 13_Consolidated" xfId="2423"/>
    <cellStyle name="Calculation 2 14" xfId="1328"/>
    <cellStyle name="Calculation 2 14 2" xfId="2424"/>
    <cellStyle name="Calculation 2 14 2 2" xfId="2425"/>
    <cellStyle name="Calculation 2 14 3" xfId="2426"/>
    <cellStyle name="Calculation 2 14 3 2" xfId="2427"/>
    <cellStyle name="Calculation 2 14 4" xfId="2428"/>
    <cellStyle name="Calculation 2 14 4 2" xfId="2429"/>
    <cellStyle name="Calculation 2 14 5" xfId="2430"/>
    <cellStyle name="Calculation 2 14_Consolidated" xfId="2431"/>
    <cellStyle name="Calculation 2 15" xfId="2432"/>
    <cellStyle name="Calculation 2 15 2" xfId="2433"/>
    <cellStyle name="Calculation 2 16" xfId="2434"/>
    <cellStyle name="Calculation 2 16 2" xfId="2435"/>
    <cellStyle name="Calculation 2 17" xfId="2436"/>
    <cellStyle name="Calculation 2 2" xfId="205"/>
    <cellStyle name="Calculation 2 2 10" xfId="1333"/>
    <cellStyle name="Calculation 2 2 10 2" xfId="2437"/>
    <cellStyle name="Calculation 2 2 10 2 2" xfId="2438"/>
    <cellStyle name="Calculation 2 2 10 3" xfId="2439"/>
    <cellStyle name="Calculation 2 2 10 3 2" xfId="2440"/>
    <cellStyle name="Calculation 2 2 10 4" xfId="2441"/>
    <cellStyle name="Calculation 2 2 10 4 2" xfId="2442"/>
    <cellStyle name="Calculation 2 2 10 5" xfId="2443"/>
    <cellStyle name="Calculation 2 2 10_Consolidated" xfId="2444"/>
    <cellStyle name="Calculation 2 2 11" xfId="1203"/>
    <cellStyle name="Calculation 2 2 11 2" xfId="2445"/>
    <cellStyle name="Calculation 2 2 11 2 2" xfId="2446"/>
    <cellStyle name="Calculation 2 2 11 3" xfId="2447"/>
    <cellStyle name="Calculation 2 2 11 3 2" xfId="2448"/>
    <cellStyle name="Calculation 2 2 11 4" xfId="2449"/>
    <cellStyle name="Calculation 2 2 11 4 2" xfId="2450"/>
    <cellStyle name="Calculation 2 2 11 5" xfId="2451"/>
    <cellStyle name="Calculation 2 2 11_Consolidated" xfId="2452"/>
    <cellStyle name="Calculation 2 2 12" xfId="2306"/>
    <cellStyle name="Calculation 2 2 12 2" xfId="2453"/>
    <cellStyle name="Calculation 2 2 12 2 2" xfId="2454"/>
    <cellStyle name="Calculation 2 2 12 3" xfId="2455"/>
    <cellStyle name="Calculation 2 2 12 3 2" xfId="2456"/>
    <cellStyle name="Calculation 2 2 12 4" xfId="2457"/>
    <cellStyle name="Calculation 2 2 12_Consolidated" xfId="2458"/>
    <cellStyle name="Calculation 2 2 13" xfId="2307"/>
    <cellStyle name="Calculation 2 2 13 2" xfId="2459"/>
    <cellStyle name="Calculation 2 2 13 2 2" xfId="2460"/>
    <cellStyle name="Calculation 2 2 13 3" xfId="2461"/>
    <cellStyle name="Calculation 2 2 13 3 2" xfId="2462"/>
    <cellStyle name="Calculation 2 2 13 4" xfId="2463"/>
    <cellStyle name="Calculation 2 2 13_Consolidated" xfId="2464"/>
    <cellStyle name="Calculation 2 2 14" xfId="2465"/>
    <cellStyle name="Calculation 2 2 14 2" xfId="2466"/>
    <cellStyle name="Calculation 2 2 15" xfId="2467"/>
    <cellStyle name="Calculation 2 2 15 2" xfId="2468"/>
    <cellStyle name="Calculation 2 2 16" xfId="2469"/>
    <cellStyle name="Calculation 2 2 2" xfId="235"/>
    <cellStyle name="Calculation 2 2 2 10" xfId="1357"/>
    <cellStyle name="Calculation 2 2 2 10 2" xfId="2470"/>
    <cellStyle name="Calculation 2 2 2 10 2 2" xfId="2471"/>
    <cellStyle name="Calculation 2 2 2 10 3" xfId="2472"/>
    <cellStyle name="Calculation 2 2 2 10 3 2" xfId="2473"/>
    <cellStyle name="Calculation 2 2 2 10 4" xfId="2474"/>
    <cellStyle name="Calculation 2 2 2 10 4 2" xfId="2475"/>
    <cellStyle name="Calculation 2 2 2 10 5" xfId="2476"/>
    <cellStyle name="Calculation 2 2 2 10_Consolidated" xfId="2477"/>
    <cellStyle name="Calculation 2 2 2 11" xfId="527"/>
    <cellStyle name="Calculation 2 2 2 11 2" xfId="2478"/>
    <cellStyle name="Calculation 2 2 2 11 2 2" xfId="2479"/>
    <cellStyle name="Calculation 2 2 2 11 3" xfId="2480"/>
    <cellStyle name="Calculation 2 2 2 11 3 2" xfId="2481"/>
    <cellStyle name="Calculation 2 2 2 11 4" xfId="2482"/>
    <cellStyle name="Calculation 2 2 2 11_Consolidated" xfId="2483"/>
    <cellStyle name="Calculation 2 2 2 12" xfId="2308"/>
    <cellStyle name="Calculation 2 2 2 12 2" xfId="2484"/>
    <cellStyle name="Calculation 2 2 2 12 2 2" xfId="2485"/>
    <cellStyle name="Calculation 2 2 2 12 3" xfId="2486"/>
    <cellStyle name="Calculation 2 2 2 12 3 2" xfId="2487"/>
    <cellStyle name="Calculation 2 2 2 12 4" xfId="2488"/>
    <cellStyle name="Calculation 2 2 2 12_Consolidated" xfId="2489"/>
    <cellStyle name="Calculation 2 2 2 13" xfId="2309"/>
    <cellStyle name="Calculation 2 2 2 13 2" xfId="2490"/>
    <cellStyle name="Calculation 2 2 2 13 2 2" xfId="2491"/>
    <cellStyle name="Calculation 2 2 2 13 3" xfId="2492"/>
    <cellStyle name="Calculation 2 2 2 13 3 2" xfId="2493"/>
    <cellStyle name="Calculation 2 2 2 13 4" xfId="2494"/>
    <cellStyle name="Calculation 2 2 2 13_Consolidated" xfId="2495"/>
    <cellStyle name="Calculation 2 2 2 14" xfId="2496"/>
    <cellStyle name="Calculation 2 2 2 14 2" xfId="2497"/>
    <cellStyle name="Calculation 2 2 2 15" xfId="2498"/>
    <cellStyle name="Calculation 2 2 2 15 2" xfId="2499"/>
    <cellStyle name="Calculation 2 2 2 16" xfId="2500"/>
    <cellStyle name="Calculation 2 2 2 2" xfId="311"/>
    <cellStyle name="Calculation 2 2 2 2 2" xfId="1110"/>
    <cellStyle name="Calculation 2 2 2 2 2 2" xfId="2196"/>
    <cellStyle name="Calculation 2 2 2 2 2 2 2" xfId="2501"/>
    <cellStyle name="Calculation 2 2 2 2 2 2 2 2" xfId="2502"/>
    <cellStyle name="Calculation 2 2 2 2 2 2 3" xfId="2503"/>
    <cellStyle name="Calculation 2 2 2 2 2 2_Consolidated" xfId="2504"/>
    <cellStyle name="Calculation 2 2 2 2 2 3" xfId="2505"/>
    <cellStyle name="Calculation 2 2 2 2 2 3 2" xfId="2506"/>
    <cellStyle name="Calculation 2 2 2 2 2 4" xfId="2507"/>
    <cellStyle name="Calculation 2 2 2 2 2_Consolidated" xfId="2508"/>
    <cellStyle name="Calculation 2 2 2 2 3" xfId="1425"/>
    <cellStyle name="Calculation 2 2 2 2 3 2" xfId="2509"/>
    <cellStyle name="Calculation 2 2 2 2 3 2 2" xfId="2510"/>
    <cellStyle name="Calculation 2 2 2 2 3 3" xfId="2511"/>
    <cellStyle name="Calculation 2 2 2 2 3_Consolidated" xfId="2512"/>
    <cellStyle name="Calculation 2 2 2 2 4" xfId="1877"/>
    <cellStyle name="Calculation 2 2 2 2 4 2" xfId="2513"/>
    <cellStyle name="Calculation 2 2 2 2 4 2 2" xfId="2514"/>
    <cellStyle name="Calculation 2 2 2 2 4 3" xfId="2515"/>
    <cellStyle name="Calculation 2 2 2 2 4_Consolidated" xfId="2516"/>
    <cellStyle name="Calculation 2 2 2 2 5" xfId="788"/>
    <cellStyle name="Calculation 2 2 2 2 5 2" xfId="2517"/>
    <cellStyle name="Calculation 2 2 2 2 5 2 2" xfId="2518"/>
    <cellStyle name="Calculation 2 2 2 2 5 3" xfId="2519"/>
    <cellStyle name="Calculation 2 2 2 2 5_Consolidated" xfId="2520"/>
    <cellStyle name="Calculation 2 2 2 2 6" xfId="2521"/>
    <cellStyle name="Calculation 2 2 2 2 6 2" xfId="2522"/>
    <cellStyle name="Calculation 2 2 2 2 7" xfId="2523"/>
    <cellStyle name="Calculation 2 2 2 2 7 2" xfId="2524"/>
    <cellStyle name="Calculation 2 2 2 2 8" xfId="2525"/>
    <cellStyle name="Calculation 2 2 2 2_Consolidated" xfId="2526"/>
    <cellStyle name="Calculation 2 2 2 3" xfId="353"/>
    <cellStyle name="Calculation 2 2 2 3 2" xfId="1025"/>
    <cellStyle name="Calculation 2 2 2 3 2 2" xfId="2113"/>
    <cellStyle name="Calculation 2 2 2 3 2 2 2" xfId="2527"/>
    <cellStyle name="Calculation 2 2 2 3 2 2 2 2" xfId="2528"/>
    <cellStyle name="Calculation 2 2 2 3 2 2 3" xfId="2529"/>
    <cellStyle name="Calculation 2 2 2 3 2 2_Consolidated" xfId="2530"/>
    <cellStyle name="Calculation 2 2 2 3 2 3" xfId="2531"/>
    <cellStyle name="Calculation 2 2 2 3 2 3 2" xfId="2532"/>
    <cellStyle name="Calculation 2 2 2 3 2 4" xfId="2533"/>
    <cellStyle name="Calculation 2 2 2 3 2_Consolidated" xfId="2534"/>
    <cellStyle name="Calculation 2 2 2 3 3" xfId="1467"/>
    <cellStyle name="Calculation 2 2 2 3 3 2" xfId="2535"/>
    <cellStyle name="Calculation 2 2 2 3 3 2 2" xfId="2536"/>
    <cellStyle name="Calculation 2 2 2 3 3 3" xfId="2537"/>
    <cellStyle name="Calculation 2 2 2 3 3_Consolidated" xfId="2538"/>
    <cellStyle name="Calculation 2 2 2 3 4" xfId="1919"/>
    <cellStyle name="Calculation 2 2 2 3 4 2" xfId="2539"/>
    <cellStyle name="Calculation 2 2 2 3 4 2 2" xfId="2540"/>
    <cellStyle name="Calculation 2 2 2 3 4 3" xfId="2541"/>
    <cellStyle name="Calculation 2 2 2 3 4_Consolidated" xfId="2542"/>
    <cellStyle name="Calculation 2 2 2 3 5" xfId="830"/>
    <cellStyle name="Calculation 2 2 2 3 5 2" xfId="2543"/>
    <cellStyle name="Calculation 2 2 2 3 5 2 2" xfId="2544"/>
    <cellStyle name="Calculation 2 2 2 3 5 3" xfId="2545"/>
    <cellStyle name="Calculation 2 2 2 3 5_Consolidated" xfId="2546"/>
    <cellStyle name="Calculation 2 2 2 3 6" xfId="2547"/>
    <cellStyle name="Calculation 2 2 2 3 6 2" xfId="2548"/>
    <cellStyle name="Calculation 2 2 2 3 7" xfId="2549"/>
    <cellStyle name="Calculation 2 2 2 3 7 2" xfId="2550"/>
    <cellStyle name="Calculation 2 2 2 3 8" xfId="2551"/>
    <cellStyle name="Calculation 2 2 2 3_Consolidated" xfId="2552"/>
    <cellStyle name="Calculation 2 2 2 4" xfId="390"/>
    <cellStyle name="Calculation 2 2 2 4 2" xfId="1179"/>
    <cellStyle name="Calculation 2 2 2 4 2 2" xfId="2263"/>
    <cellStyle name="Calculation 2 2 2 4 2 2 2" xfId="2553"/>
    <cellStyle name="Calculation 2 2 2 4 2 2 2 2" xfId="2554"/>
    <cellStyle name="Calculation 2 2 2 4 2 2 3" xfId="2555"/>
    <cellStyle name="Calculation 2 2 2 4 2 2_Consolidated" xfId="2556"/>
    <cellStyle name="Calculation 2 2 2 4 2 3" xfId="2557"/>
    <cellStyle name="Calculation 2 2 2 4 2 3 2" xfId="2558"/>
    <cellStyle name="Calculation 2 2 2 4 2 4" xfId="2559"/>
    <cellStyle name="Calculation 2 2 2 4 2_Consolidated" xfId="2560"/>
    <cellStyle name="Calculation 2 2 2 4 3" xfId="1504"/>
    <cellStyle name="Calculation 2 2 2 4 3 2" xfId="2561"/>
    <cellStyle name="Calculation 2 2 2 4 3 2 2" xfId="2562"/>
    <cellStyle name="Calculation 2 2 2 4 3 3" xfId="2563"/>
    <cellStyle name="Calculation 2 2 2 4 3_Consolidated" xfId="2564"/>
    <cellStyle name="Calculation 2 2 2 4 4" xfId="1956"/>
    <cellStyle name="Calculation 2 2 2 4 4 2" xfId="2565"/>
    <cellStyle name="Calculation 2 2 2 4 4 2 2" xfId="2566"/>
    <cellStyle name="Calculation 2 2 2 4 4 3" xfId="2567"/>
    <cellStyle name="Calculation 2 2 2 4 4_Consolidated" xfId="2568"/>
    <cellStyle name="Calculation 2 2 2 4 5" xfId="867"/>
    <cellStyle name="Calculation 2 2 2 4 5 2" xfId="2569"/>
    <cellStyle name="Calculation 2 2 2 4 5 2 2" xfId="2570"/>
    <cellStyle name="Calculation 2 2 2 4 5 3" xfId="2571"/>
    <cellStyle name="Calculation 2 2 2 4 5_Consolidated" xfId="2572"/>
    <cellStyle name="Calculation 2 2 2 4 6" xfId="2573"/>
    <cellStyle name="Calculation 2 2 2 4 6 2" xfId="2574"/>
    <cellStyle name="Calculation 2 2 2 4 7" xfId="2575"/>
    <cellStyle name="Calculation 2 2 2 4 7 2" xfId="2576"/>
    <cellStyle name="Calculation 2 2 2 4 8" xfId="2577"/>
    <cellStyle name="Calculation 2 2 2 4_Consolidated" xfId="2578"/>
    <cellStyle name="Calculation 2 2 2 5" xfId="428"/>
    <cellStyle name="Calculation 2 2 2 5 2" xfId="551"/>
    <cellStyle name="Calculation 2 2 2 5 2 2" xfId="1640"/>
    <cellStyle name="Calculation 2 2 2 5 2 2 2" xfId="2579"/>
    <cellStyle name="Calculation 2 2 2 5 2 2 2 2" xfId="2580"/>
    <cellStyle name="Calculation 2 2 2 5 2 2 3" xfId="2581"/>
    <cellStyle name="Calculation 2 2 2 5 2 2_Consolidated" xfId="2582"/>
    <cellStyle name="Calculation 2 2 2 5 2 3" xfId="2583"/>
    <cellStyle name="Calculation 2 2 2 5 2 3 2" xfId="2584"/>
    <cellStyle name="Calculation 2 2 2 5 2 4" xfId="2585"/>
    <cellStyle name="Calculation 2 2 2 5 2_Consolidated" xfId="2586"/>
    <cellStyle name="Calculation 2 2 2 5 3" xfId="1542"/>
    <cellStyle name="Calculation 2 2 2 5 3 2" xfId="2587"/>
    <cellStyle name="Calculation 2 2 2 5 3 2 2" xfId="2588"/>
    <cellStyle name="Calculation 2 2 2 5 3 3" xfId="2589"/>
    <cellStyle name="Calculation 2 2 2 5 3_Consolidated" xfId="2590"/>
    <cellStyle name="Calculation 2 2 2 5 4" xfId="1994"/>
    <cellStyle name="Calculation 2 2 2 5 4 2" xfId="2591"/>
    <cellStyle name="Calculation 2 2 2 5 4 2 2" xfId="2592"/>
    <cellStyle name="Calculation 2 2 2 5 4 3" xfId="2593"/>
    <cellStyle name="Calculation 2 2 2 5 4_Consolidated" xfId="2594"/>
    <cellStyle name="Calculation 2 2 2 5 5" xfId="905"/>
    <cellStyle name="Calculation 2 2 2 5 5 2" xfId="2595"/>
    <cellStyle name="Calculation 2 2 2 5 5 2 2" xfId="2596"/>
    <cellStyle name="Calculation 2 2 2 5 5 3" xfId="2597"/>
    <cellStyle name="Calculation 2 2 2 5 5_Consolidated" xfId="2598"/>
    <cellStyle name="Calculation 2 2 2 5 6" xfId="2599"/>
    <cellStyle name="Calculation 2 2 2 5 6 2" xfId="2600"/>
    <cellStyle name="Calculation 2 2 2 5 7" xfId="2601"/>
    <cellStyle name="Calculation 2 2 2 5 7 2" xfId="2602"/>
    <cellStyle name="Calculation 2 2 2 5 8" xfId="2603"/>
    <cellStyle name="Calculation 2 2 2 5_Consolidated" xfId="2604"/>
    <cellStyle name="Calculation 2 2 2 6" xfId="468"/>
    <cellStyle name="Calculation 2 2 2 6 2" xfId="1166"/>
    <cellStyle name="Calculation 2 2 2 6 2 2" xfId="2251"/>
    <cellStyle name="Calculation 2 2 2 6 2 2 2" xfId="2605"/>
    <cellStyle name="Calculation 2 2 2 6 2 2 2 2" xfId="2606"/>
    <cellStyle name="Calculation 2 2 2 6 2 2 3" xfId="2607"/>
    <cellStyle name="Calculation 2 2 2 6 2 2_Consolidated" xfId="2608"/>
    <cellStyle name="Calculation 2 2 2 6 2 3" xfId="2609"/>
    <cellStyle name="Calculation 2 2 2 6 2 3 2" xfId="2610"/>
    <cellStyle name="Calculation 2 2 2 6 2 4" xfId="2611"/>
    <cellStyle name="Calculation 2 2 2 6 2_Consolidated" xfId="2612"/>
    <cellStyle name="Calculation 2 2 2 6 3" xfId="1582"/>
    <cellStyle name="Calculation 2 2 2 6 3 2" xfId="2613"/>
    <cellStyle name="Calculation 2 2 2 6 3 2 2" xfId="2614"/>
    <cellStyle name="Calculation 2 2 2 6 3 3" xfId="2615"/>
    <cellStyle name="Calculation 2 2 2 6 3_Consolidated" xfId="2616"/>
    <cellStyle name="Calculation 2 2 2 6 4" xfId="2034"/>
    <cellStyle name="Calculation 2 2 2 6 4 2" xfId="2617"/>
    <cellStyle name="Calculation 2 2 2 6 4 2 2" xfId="2618"/>
    <cellStyle name="Calculation 2 2 2 6 4 3" xfId="2619"/>
    <cellStyle name="Calculation 2 2 2 6 4_Consolidated" xfId="2620"/>
    <cellStyle name="Calculation 2 2 2 6 5" xfId="945"/>
    <cellStyle name="Calculation 2 2 2 6 5 2" xfId="2621"/>
    <cellStyle name="Calculation 2 2 2 6 5 2 2" xfId="2622"/>
    <cellStyle name="Calculation 2 2 2 6 5 3" xfId="2623"/>
    <cellStyle name="Calculation 2 2 2 6 5_Consolidated" xfId="2624"/>
    <cellStyle name="Calculation 2 2 2 6 6" xfId="2625"/>
    <cellStyle name="Calculation 2 2 2 6 6 2" xfId="2626"/>
    <cellStyle name="Calculation 2 2 2 6 7" xfId="2627"/>
    <cellStyle name="Calculation 2 2 2 6 7 2" xfId="2628"/>
    <cellStyle name="Calculation 2 2 2 6 8" xfId="2629"/>
    <cellStyle name="Calculation 2 2 2 6_Consolidated" xfId="2630"/>
    <cellStyle name="Calculation 2 2 2 7" xfId="497"/>
    <cellStyle name="Calculation 2 2 2 7 2" xfId="626"/>
    <cellStyle name="Calculation 2 2 2 7 2 2" xfId="1715"/>
    <cellStyle name="Calculation 2 2 2 7 2 2 2" xfId="2631"/>
    <cellStyle name="Calculation 2 2 2 7 2 2 2 2" xfId="2632"/>
    <cellStyle name="Calculation 2 2 2 7 2 2 3" xfId="2633"/>
    <cellStyle name="Calculation 2 2 2 7 2 2_Consolidated" xfId="2634"/>
    <cellStyle name="Calculation 2 2 2 7 2 3" xfId="2635"/>
    <cellStyle name="Calculation 2 2 2 7 2 3 2" xfId="2636"/>
    <cellStyle name="Calculation 2 2 2 7 2 4" xfId="2637"/>
    <cellStyle name="Calculation 2 2 2 7 2_Consolidated" xfId="2638"/>
    <cellStyle name="Calculation 2 2 2 7 3" xfId="1611"/>
    <cellStyle name="Calculation 2 2 2 7 3 2" xfId="2639"/>
    <cellStyle name="Calculation 2 2 2 7 3 2 2" xfId="2640"/>
    <cellStyle name="Calculation 2 2 2 7 3 3" xfId="2641"/>
    <cellStyle name="Calculation 2 2 2 7 3_Consolidated" xfId="2642"/>
    <cellStyle name="Calculation 2 2 2 7 4" xfId="2063"/>
    <cellStyle name="Calculation 2 2 2 7 4 2" xfId="2643"/>
    <cellStyle name="Calculation 2 2 2 7 4 2 2" xfId="2644"/>
    <cellStyle name="Calculation 2 2 2 7 4 3" xfId="2645"/>
    <cellStyle name="Calculation 2 2 2 7 4_Consolidated" xfId="2646"/>
    <cellStyle name="Calculation 2 2 2 7 5" xfId="974"/>
    <cellStyle name="Calculation 2 2 2 7 5 2" xfId="2647"/>
    <cellStyle name="Calculation 2 2 2 7 5 2 2" xfId="2648"/>
    <cellStyle name="Calculation 2 2 2 7 5 3" xfId="2649"/>
    <cellStyle name="Calculation 2 2 2 7 5_Consolidated" xfId="2650"/>
    <cellStyle name="Calculation 2 2 2 7 6" xfId="2651"/>
    <cellStyle name="Calculation 2 2 2 7 6 2" xfId="2652"/>
    <cellStyle name="Calculation 2 2 2 7 7" xfId="2653"/>
    <cellStyle name="Calculation 2 2 2 7 7 2" xfId="2654"/>
    <cellStyle name="Calculation 2 2 2 7 8" xfId="2655"/>
    <cellStyle name="Calculation 2 2 2 7_Consolidated" xfId="2656"/>
    <cellStyle name="Calculation 2 2 2 8" xfId="716"/>
    <cellStyle name="Calculation 2 2 2 8 2" xfId="1805"/>
    <cellStyle name="Calculation 2 2 2 8 2 2" xfId="2657"/>
    <cellStyle name="Calculation 2 2 2 8 2 2 2" xfId="2658"/>
    <cellStyle name="Calculation 2 2 2 8 2 3" xfId="2659"/>
    <cellStyle name="Calculation 2 2 2 8 2_Consolidated" xfId="2660"/>
    <cellStyle name="Calculation 2 2 2 8 3" xfId="1261"/>
    <cellStyle name="Calculation 2 2 2 8 3 2" xfId="2661"/>
    <cellStyle name="Calculation 2 2 2 8 3 2 2" xfId="2662"/>
    <cellStyle name="Calculation 2 2 2 8 3 3" xfId="2663"/>
    <cellStyle name="Calculation 2 2 2 8 3_Consolidated" xfId="2664"/>
    <cellStyle name="Calculation 2 2 2 8 4" xfId="2665"/>
    <cellStyle name="Calculation 2 2 2 8 4 2" xfId="2666"/>
    <cellStyle name="Calculation 2 2 2 8 5" xfId="2667"/>
    <cellStyle name="Calculation 2 2 2 8 5 2" xfId="2668"/>
    <cellStyle name="Calculation 2 2 2 8 6" xfId="2669"/>
    <cellStyle name="Calculation 2 2 2 8 6 2" xfId="2670"/>
    <cellStyle name="Calculation 2 2 2 8 7" xfId="2671"/>
    <cellStyle name="Calculation 2 2 2 8_Consolidated" xfId="2672"/>
    <cellStyle name="Calculation 2 2 2 9" xfId="1116"/>
    <cellStyle name="Calculation 2 2 2 9 2" xfId="2202"/>
    <cellStyle name="Calculation 2 2 2 9 2 2" xfId="2673"/>
    <cellStyle name="Calculation 2 2 2 9 2 2 2" xfId="2674"/>
    <cellStyle name="Calculation 2 2 2 9 2 3" xfId="2675"/>
    <cellStyle name="Calculation 2 2 2 9 2_Consolidated" xfId="2676"/>
    <cellStyle name="Calculation 2 2 2 9 3" xfId="2677"/>
    <cellStyle name="Calculation 2 2 2 9 3 2" xfId="2678"/>
    <cellStyle name="Calculation 2 2 2 9 4" xfId="2679"/>
    <cellStyle name="Calculation 2 2 2 9 4 2" xfId="2680"/>
    <cellStyle name="Calculation 2 2 2 9 5" xfId="2681"/>
    <cellStyle name="Calculation 2 2 2 9 5 2" xfId="2682"/>
    <cellStyle name="Calculation 2 2 2 9 6" xfId="2683"/>
    <cellStyle name="Calculation 2 2 2 9_Consolidated" xfId="2684"/>
    <cellStyle name="Calculation 2 2 2_Consolidated" xfId="2685"/>
    <cellStyle name="Calculation 2 2 3" xfId="251"/>
    <cellStyle name="Calculation 2 2 3 10" xfId="538"/>
    <cellStyle name="Calculation 2 2 3 10 2" xfId="2686"/>
    <cellStyle name="Calculation 2 2 3 10 2 2" xfId="2687"/>
    <cellStyle name="Calculation 2 2 3 10 3" xfId="2688"/>
    <cellStyle name="Calculation 2 2 3 10 3 2" xfId="2689"/>
    <cellStyle name="Calculation 2 2 3 10 4" xfId="2690"/>
    <cellStyle name="Calculation 2 2 3 10_Consolidated" xfId="2691"/>
    <cellStyle name="Calculation 2 2 3 11" xfId="2310"/>
    <cellStyle name="Calculation 2 2 3 11 2" xfId="2692"/>
    <cellStyle name="Calculation 2 2 3 11 2 2" xfId="2693"/>
    <cellStyle name="Calculation 2 2 3 11 3" xfId="2694"/>
    <cellStyle name="Calculation 2 2 3 11 3 2" xfId="2695"/>
    <cellStyle name="Calculation 2 2 3 11 4" xfId="2696"/>
    <cellStyle name="Calculation 2 2 3 11_Consolidated" xfId="2697"/>
    <cellStyle name="Calculation 2 2 3 12" xfId="2698"/>
    <cellStyle name="Calculation 2 2 3 12 2" xfId="2699"/>
    <cellStyle name="Calculation 2 2 3 13" xfId="2700"/>
    <cellStyle name="Calculation 2 2 3 2" xfId="324"/>
    <cellStyle name="Calculation 2 2 3 2 2" xfId="1133"/>
    <cellStyle name="Calculation 2 2 3 2 2 2" xfId="2219"/>
    <cellStyle name="Calculation 2 2 3 2 2 2 2" xfId="2701"/>
    <cellStyle name="Calculation 2 2 3 2 2 2 2 2" xfId="2702"/>
    <cellStyle name="Calculation 2 2 3 2 2 2 3" xfId="2703"/>
    <cellStyle name="Calculation 2 2 3 2 2 2_Consolidated" xfId="2704"/>
    <cellStyle name="Calculation 2 2 3 2 2 3" xfId="2705"/>
    <cellStyle name="Calculation 2 2 3 2 2 3 2" xfId="2706"/>
    <cellStyle name="Calculation 2 2 3 2 2 4" xfId="2707"/>
    <cellStyle name="Calculation 2 2 3 2 2_Consolidated" xfId="2708"/>
    <cellStyle name="Calculation 2 2 3 2 3" xfId="1438"/>
    <cellStyle name="Calculation 2 2 3 2 3 2" xfId="2709"/>
    <cellStyle name="Calculation 2 2 3 2 3 2 2" xfId="2710"/>
    <cellStyle name="Calculation 2 2 3 2 3 3" xfId="2711"/>
    <cellStyle name="Calculation 2 2 3 2 3_Consolidated" xfId="2712"/>
    <cellStyle name="Calculation 2 2 3 2 4" xfId="1890"/>
    <cellStyle name="Calculation 2 2 3 2 4 2" xfId="2713"/>
    <cellStyle name="Calculation 2 2 3 2 4 2 2" xfId="2714"/>
    <cellStyle name="Calculation 2 2 3 2 4 3" xfId="2715"/>
    <cellStyle name="Calculation 2 2 3 2 4_Consolidated" xfId="2716"/>
    <cellStyle name="Calculation 2 2 3 2 5" xfId="801"/>
    <cellStyle name="Calculation 2 2 3 2 5 2" xfId="2717"/>
    <cellStyle name="Calculation 2 2 3 2 5 2 2" xfId="2718"/>
    <cellStyle name="Calculation 2 2 3 2 5 3" xfId="2719"/>
    <cellStyle name="Calculation 2 2 3 2 5_Consolidated" xfId="2720"/>
    <cellStyle name="Calculation 2 2 3 2 6" xfId="2721"/>
    <cellStyle name="Calculation 2 2 3 2 6 2" xfId="2722"/>
    <cellStyle name="Calculation 2 2 3 2 7" xfId="2723"/>
    <cellStyle name="Calculation 2 2 3 2 7 2" xfId="2724"/>
    <cellStyle name="Calculation 2 2 3 2 8" xfId="2725"/>
    <cellStyle name="Calculation 2 2 3 2_Consolidated" xfId="2726"/>
    <cellStyle name="Calculation 2 2 3 3" xfId="365"/>
    <cellStyle name="Calculation 2 2 3 3 2" xfId="984"/>
    <cellStyle name="Calculation 2 2 3 3 2 2" xfId="2073"/>
    <cellStyle name="Calculation 2 2 3 3 2 2 2" xfId="2727"/>
    <cellStyle name="Calculation 2 2 3 3 2 2 2 2" xfId="2728"/>
    <cellStyle name="Calculation 2 2 3 3 2 2 3" xfId="2729"/>
    <cellStyle name="Calculation 2 2 3 3 2 2_Consolidated" xfId="2730"/>
    <cellStyle name="Calculation 2 2 3 3 2 3" xfId="2731"/>
    <cellStyle name="Calculation 2 2 3 3 2 3 2" xfId="2732"/>
    <cellStyle name="Calculation 2 2 3 3 2 4" xfId="2733"/>
    <cellStyle name="Calculation 2 2 3 3 2_Consolidated" xfId="2734"/>
    <cellStyle name="Calculation 2 2 3 3 3" xfId="1479"/>
    <cellStyle name="Calculation 2 2 3 3 3 2" xfId="2735"/>
    <cellStyle name="Calculation 2 2 3 3 3 2 2" xfId="2736"/>
    <cellStyle name="Calculation 2 2 3 3 3 3" xfId="2737"/>
    <cellStyle name="Calculation 2 2 3 3 3_Consolidated" xfId="2738"/>
    <cellStyle name="Calculation 2 2 3 3 4" xfId="1931"/>
    <cellStyle name="Calculation 2 2 3 3 4 2" xfId="2739"/>
    <cellStyle name="Calculation 2 2 3 3 4 2 2" xfId="2740"/>
    <cellStyle name="Calculation 2 2 3 3 4 3" xfId="2741"/>
    <cellStyle name="Calculation 2 2 3 3 4_Consolidated" xfId="2742"/>
    <cellStyle name="Calculation 2 2 3 3 5" xfId="842"/>
    <cellStyle name="Calculation 2 2 3 3 5 2" xfId="2743"/>
    <cellStyle name="Calculation 2 2 3 3 5 2 2" xfId="2744"/>
    <cellStyle name="Calculation 2 2 3 3 5 3" xfId="2745"/>
    <cellStyle name="Calculation 2 2 3 3 5_Consolidated" xfId="2746"/>
    <cellStyle name="Calculation 2 2 3 3 6" xfId="2747"/>
    <cellStyle name="Calculation 2 2 3 3 6 2" xfId="2748"/>
    <cellStyle name="Calculation 2 2 3 3 7" xfId="2749"/>
    <cellStyle name="Calculation 2 2 3 3 7 2" xfId="2750"/>
    <cellStyle name="Calculation 2 2 3 3 8" xfId="2751"/>
    <cellStyle name="Calculation 2 2 3 3_Consolidated" xfId="2752"/>
    <cellStyle name="Calculation 2 2 3 4" xfId="401"/>
    <cellStyle name="Calculation 2 2 3 4 2" xfId="573"/>
    <cellStyle name="Calculation 2 2 3 4 2 2" xfId="1662"/>
    <cellStyle name="Calculation 2 2 3 4 2 2 2" xfId="2753"/>
    <cellStyle name="Calculation 2 2 3 4 2 2 2 2" xfId="2754"/>
    <cellStyle name="Calculation 2 2 3 4 2 2 3" xfId="2755"/>
    <cellStyle name="Calculation 2 2 3 4 2 2_Consolidated" xfId="2756"/>
    <cellStyle name="Calculation 2 2 3 4 2 3" xfId="2757"/>
    <cellStyle name="Calculation 2 2 3 4 2 3 2" xfId="2758"/>
    <cellStyle name="Calculation 2 2 3 4 2 4" xfId="2759"/>
    <cellStyle name="Calculation 2 2 3 4 2_Consolidated" xfId="2760"/>
    <cellStyle name="Calculation 2 2 3 4 3" xfId="1515"/>
    <cellStyle name="Calculation 2 2 3 4 3 2" xfId="2761"/>
    <cellStyle name="Calculation 2 2 3 4 3 2 2" xfId="2762"/>
    <cellStyle name="Calculation 2 2 3 4 3 3" xfId="2763"/>
    <cellStyle name="Calculation 2 2 3 4 3_Consolidated" xfId="2764"/>
    <cellStyle name="Calculation 2 2 3 4 4" xfId="1967"/>
    <cellStyle name="Calculation 2 2 3 4 4 2" xfId="2765"/>
    <cellStyle name="Calculation 2 2 3 4 4 2 2" xfId="2766"/>
    <cellStyle name="Calculation 2 2 3 4 4 3" xfId="2767"/>
    <cellStyle name="Calculation 2 2 3 4 4_Consolidated" xfId="2768"/>
    <cellStyle name="Calculation 2 2 3 4 5" xfId="878"/>
    <cellStyle name="Calculation 2 2 3 4 5 2" xfId="2769"/>
    <cellStyle name="Calculation 2 2 3 4 5 2 2" xfId="2770"/>
    <cellStyle name="Calculation 2 2 3 4 5 3" xfId="2771"/>
    <cellStyle name="Calculation 2 2 3 4 5_Consolidated" xfId="2772"/>
    <cellStyle name="Calculation 2 2 3 4 6" xfId="2773"/>
    <cellStyle name="Calculation 2 2 3 4 6 2" xfId="2774"/>
    <cellStyle name="Calculation 2 2 3 4 7" xfId="2775"/>
    <cellStyle name="Calculation 2 2 3 4 7 2" xfId="2776"/>
    <cellStyle name="Calculation 2 2 3 4 8" xfId="2777"/>
    <cellStyle name="Calculation 2 2 3 4_Consolidated" xfId="2778"/>
    <cellStyle name="Calculation 2 2 3 5" xfId="439"/>
    <cellStyle name="Calculation 2 2 3 5 2" xfId="1197"/>
    <cellStyle name="Calculation 2 2 3 5 2 2" xfId="2281"/>
    <cellStyle name="Calculation 2 2 3 5 2 2 2" xfId="2779"/>
    <cellStyle name="Calculation 2 2 3 5 2 2 2 2" xfId="2780"/>
    <cellStyle name="Calculation 2 2 3 5 2 2 3" xfId="2781"/>
    <cellStyle name="Calculation 2 2 3 5 2 2_Consolidated" xfId="2782"/>
    <cellStyle name="Calculation 2 2 3 5 2 3" xfId="2783"/>
    <cellStyle name="Calculation 2 2 3 5 2 3 2" xfId="2784"/>
    <cellStyle name="Calculation 2 2 3 5 2 4" xfId="2785"/>
    <cellStyle name="Calculation 2 2 3 5 2_Consolidated" xfId="2786"/>
    <cellStyle name="Calculation 2 2 3 5 3" xfId="1553"/>
    <cellStyle name="Calculation 2 2 3 5 3 2" xfId="2787"/>
    <cellStyle name="Calculation 2 2 3 5 3 2 2" xfId="2788"/>
    <cellStyle name="Calculation 2 2 3 5 3 3" xfId="2789"/>
    <cellStyle name="Calculation 2 2 3 5 3_Consolidated" xfId="2790"/>
    <cellStyle name="Calculation 2 2 3 5 4" xfId="2005"/>
    <cellStyle name="Calculation 2 2 3 5 4 2" xfId="2791"/>
    <cellStyle name="Calculation 2 2 3 5 4 2 2" xfId="2792"/>
    <cellStyle name="Calculation 2 2 3 5 4 3" xfId="2793"/>
    <cellStyle name="Calculation 2 2 3 5 4_Consolidated" xfId="2794"/>
    <cellStyle name="Calculation 2 2 3 5 5" xfId="916"/>
    <cellStyle name="Calculation 2 2 3 5 5 2" xfId="2795"/>
    <cellStyle name="Calculation 2 2 3 5 5 2 2" xfId="2796"/>
    <cellStyle name="Calculation 2 2 3 5 5 3" xfId="2797"/>
    <cellStyle name="Calculation 2 2 3 5 5_Consolidated" xfId="2798"/>
    <cellStyle name="Calculation 2 2 3 5 6" xfId="2799"/>
    <cellStyle name="Calculation 2 2 3 5 6 2" xfId="2800"/>
    <cellStyle name="Calculation 2 2 3 5 7" xfId="2801"/>
    <cellStyle name="Calculation 2 2 3 5 7 2" xfId="2802"/>
    <cellStyle name="Calculation 2 2 3 5 8" xfId="2803"/>
    <cellStyle name="Calculation 2 2 3 5_Consolidated" xfId="2804"/>
    <cellStyle name="Calculation 2 2 3 6" xfId="479"/>
    <cellStyle name="Calculation 2 2 3 6 2" xfId="1023"/>
    <cellStyle name="Calculation 2 2 3 6 2 2" xfId="2111"/>
    <cellStyle name="Calculation 2 2 3 6 2 2 2" xfId="2805"/>
    <cellStyle name="Calculation 2 2 3 6 2 2 2 2" xfId="2806"/>
    <cellStyle name="Calculation 2 2 3 6 2 2 3" xfId="2807"/>
    <cellStyle name="Calculation 2 2 3 6 2 2_Consolidated" xfId="2808"/>
    <cellStyle name="Calculation 2 2 3 6 2 3" xfId="2809"/>
    <cellStyle name="Calculation 2 2 3 6 2 3 2" xfId="2810"/>
    <cellStyle name="Calculation 2 2 3 6 2 4" xfId="2811"/>
    <cellStyle name="Calculation 2 2 3 6 2_Consolidated" xfId="2812"/>
    <cellStyle name="Calculation 2 2 3 6 3" xfId="1593"/>
    <cellStyle name="Calculation 2 2 3 6 3 2" xfId="2813"/>
    <cellStyle name="Calculation 2 2 3 6 3 2 2" xfId="2814"/>
    <cellStyle name="Calculation 2 2 3 6 3 3" xfId="2815"/>
    <cellStyle name="Calculation 2 2 3 6 3_Consolidated" xfId="2816"/>
    <cellStyle name="Calculation 2 2 3 6 4" xfId="2045"/>
    <cellStyle name="Calculation 2 2 3 6 4 2" xfId="2817"/>
    <cellStyle name="Calculation 2 2 3 6 4 2 2" xfId="2818"/>
    <cellStyle name="Calculation 2 2 3 6 4 3" xfId="2819"/>
    <cellStyle name="Calculation 2 2 3 6 4_Consolidated" xfId="2820"/>
    <cellStyle name="Calculation 2 2 3 6 5" xfId="956"/>
    <cellStyle name="Calculation 2 2 3 6 5 2" xfId="2821"/>
    <cellStyle name="Calculation 2 2 3 6 5 2 2" xfId="2822"/>
    <cellStyle name="Calculation 2 2 3 6 5 3" xfId="2823"/>
    <cellStyle name="Calculation 2 2 3 6 5_Consolidated" xfId="2824"/>
    <cellStyle name="Calculation 2 2 3 6 6" xfId="2825"/>
    <cellStyle name="Calculation 2 2 3 6 6 2" xfId="2826"/>
    <cellStyle name="Calculation 2 2 3 6 7" xfId="2827"/>
    <cellStyle name="Calculation 2 2 3 6 7 2" xfId="2828"/>
    <cellStyle name="Calculation 2 2 3 6 8" xfId="2829"/>
    <cellStyle name="Calculation 2 2 3 6_Consolidated" xfId="2830"/>
    <cellStyle name="Calculation 2 2 3 7" xfId="731"/>
    <cellStyle name="Calculation 2 2 3 7 2" xfId="1820"/>
    <cellStyle name="Calculation 2 2 3 7 2 2" xfId="2831"/>
    <cellStyle name="Calculation 2 2 3 7 2 2 2" xfId="2832"/>
    <cellStyle name="Calculation 2 2 3 7 2 3" xfId="2833"/>
    <cellStyle name="Calculation 2 2 3 7 2_Consolidated" xfId="2834"/>
    <cellStyle name="Calculation 2 2 3 7 3" xfId="1272"/>
    <cellStyle name="Calculation 2 2 3 7 3 2" xfId="2835"/>
    <cellStyle name="Calculation 2 2 3 7 3 2 2" xfId="2836"/>
    <cellStyle name="Calculation 2 2 3 7 3 3" xfId="2837"/>
    <cellStyle name="Calculation 2 2 3 7 3_Consolidated" xfId="2838"/>
    <cellStyle name="Calculation 2 2 3 7 4" xfId="2839"/>
    <cellStyle name="Calculation 2 2 3 7 4 2" xfId="2840"/>
    <cellStyle name="Calculation 2 2 3 7 5" xfId="2841"/>
    <cellStyle name="Calculation 2 2 3 7 5 2" xfId="2842"/>
    <cellStyle name="Calculation 2 2 3 7 6" xfId="2843"/>
    <cellStyle name="Calculation 2 2 3 7 6 2" xfId="2844"/>
    <cellStyle name="Calculation 2 2 3 7 7" xfId="2845"/>
    <cellStyle name="Calculation 2 2 3 7_Consolidated" xfId="2846"/>
    <cellStyle name="Calculation 2 2 3 8" xfId="1017"/>
    <cellStyle name="Calculation 2 2 3 8 2" xfId="2105"/>
    <cellStyle name="Calculation 2 2 3 8 2 2" xfId="2847"/>
    <cellStyle name="Calculation 2 2 3 8 2 2 2" xfId="2848"/>
    <cellStyle name="Calculation 2 2 3 8 2 3" xfId="2849"/>
    <cellStyle name="Calculation 2 2 3 8 2_Consolidated" xfId="2850"/>
    <cellStyle name="Calculation 2 2 3 8 3" xfId="2851"/>
    <cellStyle name="Calculation 2 2 3 8 3 2" xfId="2852"/>
    <cellStyle name="Calculation 2 2 3 8 4" xfId="2853"/>
    <cellStyle name="Calculation 2 2 3 8 4 2" xfId="2854"/>
    <cellStyle name="Calculation 2 2 3 8 5" xfId="2855"/>
    <cellStyle name="Calculation 2 2 3 8 5 2" xfId="2856"/>
    <cellStyle name="Calculation 2 2 3 8 6" xfId="2857"/>
    <cellStyle name="Calculation 2 2 3 8_Consolidated" xfId="2858"/>
    <cellStyle name="Calculation 2 2 3 9" xfId="1368"/>
    <cellStyle name="Calculation 2 2 3 9 2" xfId="2859"/>
    <cellStyle name="Calculation 2 2 3 9 2 2" xfId="2860"/>
    <cellStyle name="Calculation 2 2 3 9 3" xfId="2861"/>
    <cellStyle name="Calculation 2 2 3 9 3 2" xfId="2862"/>
    <cellStyle name="Calculation 2 2 3 9 4" xfId="2863"/>
    <cellStyle name="Calculation 2 2 3 9 4 2" xfId="2864"/>
    <cellStyle name="Calculation 2 2 3 9 5" xfId="2865"/>
    <cellStyle name="Calculation 2 2 3 9_Consolidated" xfId="2866"/>
    <cellStyle name="Calculation 2 2 3_Consolidated" xfId="2867"/>
    <cellStyle name="Calculation 2 2 4" xfId="285"/>
    <cellStyle name="Calculation 2 2 4 2" xfId="1143"/>
    <cellStyle name="Calculation 2 2 4 2 2" xfId="2229"/>
    <cellStyle name="Calculation 2 2 4 2 2 2" xfId="2868"/>
    <cellStyle name="Calculation 2 2 4 2 2 2 2" xfId="2869"/>
    <cellStyle name="Calculation 2 2 4 2 2 3" xfId="2870"/>
    <cellStyle name="Calculation 2 2 4 2 2_Consolidated" xfId="2871"/>
    <cellStyle name="Calculation 2 2 4 2 3" xfId="2872"/>
    <cellStyle name="Calculation 2 2 4 2 3 2" xfId="2873"/>
    <cellStyle name="Calculation 2 2 4 2 4" xfId="2874"/>
    <cellStyle name="Calculation 2 2 4 2_Consolidated" xfId="2875"/>
    <cellStyle name="Calculation 2 2 4 3" xfId="1399"/>
    <cellStyle name="Calculation 2 2 4 3 2" xfId="2876"/>
    <cellStyle name="Calculation 2 2 4 3 2 2" xfId="2877"/>
    <cellStyle name="Calculation 2 2 4 3 3" xfId="2878"/>
    <cellStyle name="Calculation 2 2 4 3_Consolidated" xfId="2879"/>
    <cellStyle name="Calculation 2 2 4 4" xfId="1851"/>
    <cellStyle name="Calculation 2 2 4 4 2" xfId="2880"/>
    <cellStyle name="Calculation 2 2 4 4 2 2" xfId="2881"/>
    <cellStyle name="Calculation 2 2 4 4 3" xfId="2882"/>
    <cellStyle name="Calculation 2 2 4 4_Consolidated" xfId="2883"/>
    <cellStyle name="Calculation 2 2 4 5" xfId="762"/>
    <cellStyle name="Calculation 2 2 4 5 2" xfId="2884"/>
    <cellStyle name="Calculation 2 2 4 5 2 2" xfId="2885"/>
    <cellStyle name="Calculation 2 2 4 5 3" xfId="2886"/>
    <cellStyle name="Calculation 2 2 4 5_Consolidated" xfId="2887"/>
    <cellStyle name="Calculation 2 2 4 6" xfId="2888"/>
    <cellStyle name="Calculation 2 2 4 6 2" xfId="2889"/>
    <cellStyle name="Calculation 2 2 4 7" xfId="2890"/>
    <cellStyle name="Calculation 2 2 4 7 2" xfId="2891"/>
    <cellStyle name="Calculation 2 2 4 8" xfId="2892"/>
    <cellStyle name="Calculation 2 2 4_Consolidated" xfId="2893"/>
    <cellStyle name="Calculation 2 2 5" xfId="263"/>
    <cellStyle name="Calculation 2 2 5 2" xfId="989"/>
    <cellStyle name="Calculation 2 2 5 2 2" xfId="2078"/>
    <cellStyle name="Calculation 2 2 5 2 2 2" xfId="2894"/>
    <cellStyle name="Calculation 2 2 5 2 2 2 2" xfId="2895"/>
    <cellStyle name="Calculation 2 2 5 2 2 3" xfId="2896"/>
    <cellStyle name="Calculation 2 2 5 2 2_Consolidated" xfId="2897"/>
    <cellStyle name="Calculation 2 2 5 2 3" xfId="2898"/>
    <cellStyle name="Calculation 2 2 5 2 3 2" xfId="2899"/>
    <cellStyle name="Calculation 2 2 5 2 4" xfId="2900"/>
    <cellStyle name="Calculation 2 2 5 2_Consolidated" xfId="2901"/>
    <cellStyle name="Calculation 2 2 5 3" xfId="1378"/>
    <cellStyle name="Calculation 2 2 5 3 2" xfId="2902"/>
    <cellStyle name="Calculation 2 2 5 3 2 2" xfId="2903"/>
    <cellStyle name="Calculation 2 2 5 3 3" xfId="2904"/>
    <cellStyle name="Calculation 2 2 5 3_Consolidated" xfId="2905"/>
    <cellStyle name="Calculation 2 2 5 4" xfId="1830"/>
    <cellStyle name="Calculation 2 2 5 4 2" xfId="2906"/>
    <cellStyle name="Calculation 2 2 5 4 2 2" xfId="2907"/>
    <cellStyle name="Calculation 2 2 5 4 3" xfId="2908"/>
    <cellStyle name="Calculation 2 2 5 4_Consolidated" xfId="2909"/>
    <cellStyle name="Calculation 2 2 5 5" xfId="741"/>
    <cellStyle name="Calculation 2 2 5 5 2" xfId="2910"/>
    <cellStyle name="Calculation 2 2 5 5 2 2" xfId="2911"/>
    <cellStyle name="Calculation 2 2 5 5 3" xfId="2912"/>
    <cellStyle name="Calculation 2 2 5 5_Consolidated" xfId="2913"/>
    <cellStyle name="Calculation 2 2 5 6" xfId="2914"/>
    <cellStyle name="Calculation 2 2 5 6 2" xfId="2915"/>
    <cellStyle name="Calculation 2 2 5 7" xfId="2916"/>
    <cellStyle name="Calculation 2 2 5 7 2" xfId="2917"/>
    <cellStyle name="Calculation 2 2 5 8" xfId="2918"/>
    <cellStyle name="Calculation 2 2 5_Consolidated" xfId="2919"/>
    <cellStyle name="Calculation 2 2 6" xfId="139"/>
    <cellStyle name="Calculation 2 2 6 2" xfId="1121"/>
    <cellStyle name="Calculation 2 2 6 2 2" xfId="2207"/>
    <cellStyle name="Calculation 2 2 6 2 2 2" xfId="2920"/>
    <cellStyle name="Calculation 2 2 6 2 2 2 2" xfId="2921"/>
    <cellStyle name="Calculation 2 2 6 2 2 3" xfId="2922"/>
    <cellStyle name="Calculation 2 2 6 2 2_Consolidated" xfId="2923"/>
    <cellStyle name="Calculation 2 2 6 2 3" xfId="2924"/>
    <cellStyle name="Calculation 2 2 6 2 3 2" xfId="2925"/>
    <cellStyle name="Calculation 2 2 6 2 4" xfId="2926"/>
    <cellStyle name="Calculation 2 2 6 2_Consolidated" xfId="2927"/>
    <cellStyle name="Calculation 2 2 6 3" xfId="1296"/>
    <cellStyle name="Calculation 2 2 6 3 2" xfId="2928"/>
    <cellStyle name="Calculation 2 2 6 3 2 2" xfId="2929"/>
    <cellStyle name="Calculation 2 2 6 3 3" xfId="2930"/>
    <cellStyle name="Calculation 2 2 6 3_Consolidated" xfId="2931"/>
    <cellStyle name="Calculation 2 2 6 4" xfId="1727"/>
    <cellStyle name="Calculation 2 2 6 4 2" xfId="2932"/>
    <cellStyle name="Calculation 2 2 6 4 2 2" xfId="2933"/>
    <cellStyle name="Calculation 2 2 6 4 3" xfId="2934"/>
    <cellStyle name="Calculation 2 2 6 4_Consolidated" xfId="2935"/>
    <cellStyle name="Calculation 2 2 6 5" xfId="638"/>
    <cellStyle name="Calculation 2 2 6 5 2" xfId="2936"/>
    <cellStyle name="Calculation 2 2 6 5 2 2" xfId="2937"/>
    <cellStyle name="Calculation 2 2 6 5 3" xfId="2938"/>
    <cellStyle name="Calculation 2 2 6 5_Consolidated" xfId="2939"/>
    <cellStyle name="Calculation 2 2 6 6" xfId="2940"/>
    <cellStyle name="Calculation 2 2 6 6 2" xfId="2941"/>
    <cellStyle name="Calculation 2 2 6 7" xfId="2942"/>
    <cellStyle name="Calculation 2 2 6 7 2" xfId="2943"/>
    <cellStyle name="Calculation 2 2 6 8" xfId="2944"/>
    <cellStyle name="Calculation 2 2 6_Consolidated" xfId="2945"/>
    <cellStyle name="Calculation 2 2 7" xfId="141"/>
    <cellStyle name="Calculation 2 2 7 2" xfId="723"/>
    <cellStyle name="Calculation 2 2 7 2 2" xfId="1812"/>
    <cellStyle name="Calculation 2 2 7 2 2 2" xfId="2946"/>
    <cellStyle name="Calculation 2 2 7 2 2 2 2" xfId="2947"/>
    <cellStyle name="Calculation 2 2 7 2 2 3" xfId="2948"/>
    <cellStyle name="Calculation 2 2 7 2 2_Consolidated" xfId="2949"/>
    <cellStyle name="Calculation 2 2 7 2 3" xfId="2950"/>
    <cellStyle name="Calculation 2 2 7 2 3 2" xfId="2951"/>
    <cellStyle name="Calculation 2 2 7 2 4" xfId="2952"/>
    <cellStyle name="Calculation 2 2 7 2_Consolidated" xfId="2953"/>
    <cellStyle name="Calculation 2 2 7 3" xfId="1298"/>
    <cellStyle name="Calculation 2 2 7 3 2" xfId="2954"/>
    <cellStyle name="Calculation 2 2 7 3 2 2" xfId="2955"/>
    <cellStyle name="Calculation 2 2 7 3 3" xfId="2956"/>
    <cellStyle name="Calculation 2 2 7 3_Consolidated" xfId="2957"/>
    <cellStyle name="Calculation 2 2 7 4" xfId="1729"/>
    <cellStyle name="Calculation 2 2 7 4 2" xfId="2958"/>
    <cellStyle name="Calculation 2 2 7 4 2 2" xfId="2959"/>
    <cellStyle name="Calculation 2 2 7 4 3" xfId="2960"/>
    <cellStyle name="Calculation 2 2 7 4_Consolidated" xfId="2961"/>
    <cellStyle name="Calculation 2 2 7 5" xfId="640"/>
    <cellStyle name="Calculation 2 2 7 5 2" xfId="2962"/>
    <cellStyle name="Calculation 2 2 7 5 2 2" xfId="2963"/>
    <cellStyle name="Calculation 2 2 7 5 3" xfId="2964"/>
    <cellStyle name="Calculation 2 2 7 5_Consolidated" xfId="2965"/>
    <cellStyle name="Calculation 2 2 7 6" xfId="2966"/>
    <cellStyle name="Calculation 2 2 7 6 2" xfId="2967"/>
    <cellStyle name="Calculation 2 2 7 7" xfId="2968"/>
    <cellStyle name="Calculation 2 2 7 7 2" xfId="2969"/>
    <cellStyle name="Calculation 2 2 7 8" xfId="2970"/>
    <cellStyle name="Calculation 2 2 7_Consolidated" xfId="2971"/>
    <cellStyle name="Calculation 2 2 8" xfId="687"/>
    <cellStyle name="Calculation 2 2 8 2" xfId="1776"/>
    <cellStyle name="Calculation 2 2 8 2 2" xfId="2972"/>
    <cellStyle name="Calculation 2 2 8 2 2 2" xfId="2973"/>
    <cellStyle name="Calculation 2 2 8 2 3" xfId="2974"/>
    <cellStyle name="Calculation 2 2 8 2_Consolidated" xfId="2975"/>
    <cellStyle name="Calculation 2 2 8 3" xfId="1236"/>
    <cellStyle name="Calculation 2 2 8 3 2" xfId="2976"/>
    <cellStyle name="Calculation 2 2 8 3 2 2" xfId="2977"/>
    <cellStyle name="Calculation 2 2 8 3 3" xfId="2978"/>
    <cellStyle name="Calculation 2 2 8 3_Consolidated" xfId="2979"/>
    <cellStyle name="Calculation 2 2 8 4" xfId="2980"/>
    <cellStyle name="Calculation 2 2 8 4 2" xfId="2981"/>
    <cellStyle name="Calculation 2 2 8 5" xfId="2982"/>
    <cellStyle name="Calculation 2 2 8 5 2" xfId="2983"/>
    <cellStyle name="Calculation 2 2 8 6" xfId="2984"/>
    <cellStyle name="Calculation 2 2 8 6 2" xfId="2985"/>
    <cellStyle name="Calculation 2 2 8 7" xfId="2986"/>
    <cellStyle name="Calculation 2 2 8_Consolidated" xfId="2987"/>
    <cellStyle name="Calculation 2 2 9" xfId="625"/>
    <cellStyle name="Calculation 2 2 9 2" xfId="1714"/>
    <cellStyle name="Calculation 2 2 9 2 2" xfId="2988"/>
    <cellStyle name="Calculation 2 2 9 2 2 2" xfId="2989"/>
    <cellStyle name="Calculation 2 2 9 2 3" xfId="2990"/>
    <cellStyle name="Calculation 2 2 9 2_Consolidated" xfId="2991"/>
    <cellStyle name="Calculation 2 2 9 3" xfId="2992"/>
    <cellStyle name="Calculation 2 2 9 3 2" xfId="2993"/>
    <cellStyle name="Calculation 2 2 9 4" xfId="2994"/>
    <cellStyle name="Calculation 2 2 9 4 2" xfId="2995"/>
    <cellStyle name="Calculation 2 2 9 5" xfId="2996"/>
    <cellStyle name="Calculation 2 2 9 5 2" xfId="2997"/>
    <cellStyle name="Calculation 2 2 9 6" xfId="2998"/>
    <cellStyle name="Calculation 2 2 9_Consolidated" xfId="2999"/>
    <cellStyle name="Calculation 2 2_Consolidated" xfId="3000"/>
    <cellStyle name="Calculation 2 3" xfId="223"/>
    <cellStyle name="Calculation 2 3 10" xfId="1345"/>
    <cellStyle name="Calculation 2 3 10 2" xfId="3001"/>
    <cellStyle name="Calculation 2 3 10 2 2" xfId="3002"/>
    <cellStyle name="Calculation 2 3 10 3" xfId="3003"/>
    <cellStyle name="Calculation 2 3 10 3 2" xfId="3004"/>
    <cellStyle name="Calculation 2 3 10 4" xfId="3005"/>
    <cellStyle name="Calculation 2 3 10 4 2" xfId="3006"/>
    <cellStyle name="Calculation 2 3 10 5" xfId="3007"/>
    <cellStyle name="Calculation 2 3 10_Consolidated" xfId="3008"/>
    <cellStyle name="Calculation 2 3 11" xfId="515"/>
    <cellStyle name="Calculation 2 3 11 2" xfId="3009"/>
    <cellStyle name="Calculation 2 3 11 2 2" xfId="3010"/>
    <cellStyle name="Calculation 2 3 11 3" xfId="3011"/>
    <cellStyle name="Calculation 2 3 11 3 2" xfId="3012"/>
    <cellStyle name="Calculation 2 3 11 4" xfId="3013"/>
    <cellStyle name="Calculation 2 3 11_Consolidated" xfId="3014"/>
    <cellStyle name="Calculation 2 3 12" xfId="2311"/>
    <cellStyle name="Calculation 2 3 12 2" xfId="3015"/>
    <cellStyle name="Calculation 2 3 12 2 2" xfId="3016"/>
    <cellStyle name="Calculation 2 3 12 3" xfId="3017"/>
    <cellStyle name="Calculation 2 3 12 3 2" xfId="3018"/>
    <cellStyle name="Calculation 2 3 12 4" xfId="3019"/>
    <cellStyle name="Calculation 2 3 12_Consolidated" xfId="3020"/>
    <cellStyle name="Calculation 2 3 13" xfId="2312"/>
    <cellStyle name="Calculation 2 3 13 2" xfId="3021"/>
    <cellStyle name="Calculation 2 3 13 2 2" xfId="3022"/>
    <cellStyle name="Calculation 2 3 13 3" xfId="3023"/>
    <cellStyle name="Calculation 2 3 13 3 2" xfId="3024"/>
    <cellStyle name="Calculation 2 3 13 4" xfId="3025"/>
    <cellStyle name="Calculation 2 3 13_Consolidated" xfId="3026"/>
    <cellStyle name="Calculation 2 3 14" xfId="3027"/>
    <cellStyle name="Calculation 2 3 14 2" xfId="3028"/>
    <cellStyle name="Calculation 2 3 15" xfId="3029"/>
    <cellStyle name="Calculation 2 3 15 2" xfId="3030"/>
    <cellStyle name="Calculation 2 3 16" xfId="3031"/>
    <cellStyle name="Calculation 2 3 2" xfId="299"/>
    <cellStyle name="Calculation 2 3 2 2" xfId="1118"/>
    <cellStyle name="Calculation 2 3 2 2 2" xfId="2204"/>
    <cellStyle name="Calculation 2 3 2 2 2 2" xfId="3032"/>
    <cellStyle name="Calculation 2 3 2 2 2 2 2" xfId="3033"/>
    <cellStyle name="Calculation 2 3 2 2 2 3" xfId="3034"/>
    <cellStyle name="Calculation 2 3 2 2 2_Consolidated" xfId="3035"/>
    <cellStyle name="Calculation 2 3 2 2 3" xfId="3036"/>
    <cellStyle name="Calculation 2 3 2 2 3 2" xfId="3037"/>
    <cellStyle name="Calculation 2 3 2 2 4" xfId="3038"/>
    <cellStyle name="Calculation 2 3 2 2_Consolidated" xfId="3039"/>
    <cellStyle name="Calculation 2 3 2 3" xfId="1413"/>
    <cellStyle name="Calculation 2 3 2 3 2" xfId="3040"/>
    <cellStyle name="Calculation 2 3 2 3 2 2" xfId="3041"/>
    <cellStyle name="Calculation 2 3 2 3 3" xfId="3042"/>
    <cellStyle name="Calculation 2 3 2 3_Consolidated" xfId="3043"/>
    <cellStyle name="Calculation 2 3 2 4" xfId="1865"/>
    <cellStyle name="Calculation 2 3 2 4 2" xfId="3044"/>
    <cellStyle name="Calculation 2 3 2 4 2 2" xfId="3045"/>
    <cellStyle name="Calculation 2 3 2 4 3" xfId="3046"/>
    <cellStyle name="Calculation 2 3 2 4_Consolidated" xfId="3047"/>
    <cellStyle name="Calculation 2 3 2 5" xfId="776"/>
    <cellStyle name="Calculation 2 3 2 5 2" xfId="3048"/>
    <cellStyle name="Calculation 2 3 2 5 2 2" xfId="3049"/>
    <cellStyle name="Calculation 2 3 2 5 3" xfId="3050"/>
    <cellStyle name="Calculation 2 3 2 5_Consolidated" xfId="3051"/>
    <cellStyle name="Calculation 2 3 2 6" xfId="3052"/>
    <cellStyle name="Calculation 2 3 2 6 2" xfId="3053"/>
    <cellStyle name="Calculation 2 3 2 7" xfId="3054"/>
    <cellStyle name="Calculation 2 3 2 7 2" xfId="3055"/>
    <cellStyle name="Calculation 2 3 2 8" xfId="3056"/>
    <cellStyle name="Calculation 2 3 2_Consolidated" xfId="3057"/>
    <cellStyle name="Calculation 2 3 3" xfId="341"/>
    <cellStyle name="Calculation 2 3 3 2" xfId="554"/>
    <cellStyle name="Calculation 2 3 3 2 2" xfId="1643"/>
    <cellStyle name="Calculation 2 3 3 2 2 2" xfId="3058"/>
    <cellStyle name="Calculation 2 3 3 2 2 2 2" xfId="3059"/>
    <cellStyle name="Calculation 2 3 3 2 2 3" xfId="3060"/>
    <cellStyle name="Calculation 2 3 3 2 2_Consolidated" xfId="3061"/>
    <cellStyle name="Calculation 2 3 3 2 3" xfId="3062"/>
    <cellStyle name="Calculation 2 3 3 2 3 2" xfId="3063"/>
    <cellStyle name="Calculation 2 3 3 2 4" xfId="3064"/>
    <cellStyle name="Calculation 2 3 3 2_Consolidated" xfId="3065"/>
    <cellStyle name="Calculation 2 3 3 3" xfId="1455"/>
    <cellStyle name="Calculation 2 3 3 3 2" xfId="3066"/>
    <cellStyle name="Calculation 2 3 3 3 2 2" xfId="3067"/>
    <cellStyle name="Calculation 2 3 3 3 3" xfId="3068"/>
    <cellStyle name="Calculation 2 3 3 3_Consolidated" xfId="3069"/>
    <cellStyle name="Calculation 2 3 3 4" xfId="1907"/>
    <cellStyle name="Calculation 2 3 3 4 2" xfId="3070"/>
    <cellStyle name="Calculation 2 3 3 4 2 2" xfId="3071"/>
    <cellStyle name="Calculation 2 3 3 4 3" xfId="3072"/>
    <cellStyle name="Calculation 2 3 3 4_Consolidated" xfId="3073"/>
    <cellStyle name="Calculation 2 3 3 5" xfId="818"/>
    <cellStyle name="Calculation 2 3 3 5 2" xfId="3074"/>
    <cellStyle name="Calculation 2 3 3 5 2 2" xfId="3075"/>
    <cellStyle name="Calculation 2 3 3 5 3" xfId="3076"/>
    <cellStyle name="Calculation 2 3 3 5_Consolidated" xfId="3077"/>
    <cellStyle name="Calculation 2 3 3 6" xfId="3078"/>
    <cellStyle name="Calculation 2 3 3 6 2" xfId="3079"/>
    <cellStyle name="Calculation 2 3 3 7" xfId="3080"/>
    <cellStyle name="Calculation 2 3 3 7 2" xfId="3081"/>
    <cellStyle name="Calculation 2 3 3 8" xfId="3082"/>
    <cellStyle name="Calculation 2 3 3_Consolidated" xfId="3083"/>
    <cellStyle name="Calculation 2 3 4" xfId="378"/>
    <cellStyle name="Calculation 2 3 4 2" xfId="1054"/>
    <cellStyle name="Calculation 2 3 4 2 2" xfId="2142"/>
    <cellStyle name="Calculation 2 3 4 2 2 2" xfId="3084"/>
    <cellStyle name="Calculation 2 3 4 2 2 2 2" xfId="3085"/>
    <cellStyle name="Calculation 2 3 4 2 2 3" xfId="3086"/>
    <cellStyle name="Calculation 2 3 4 2 2_Consolidated" xfId="3087"/>
    <cellStyle name="Calculation 2 3 4 2 3" xfId="3088"/>
    <cellStyle name="Calculation 2 3 4 2 3 2" xfId="3089"/>
    <cellStyle name="Calculation 2 3 4 2 4" xfId="3090"/>
    <cellStyle name="Calculation 2 3 4 2_Consolidated" xfId="3091"/>
    <cellStyle name="Calculation 2 3 4 3" xfId="1492"/>
    <cellStyle name="Calculation 2 3 4 3 2" xfId="3092"/>
    <cellStyle name="Calculation 2 3 4 3 2 2" xfId="3093"/>
    <cellStyle name="Calculation 2 3 4 3 3" xfId="3094"/>
    <cellStyle name="Calculation 2 3 4 3_Consolidated" xfId="3095"/>
    <cellStyle name="Calculation 2 3 4 4" xfId="1944"/>
    <cellStyle name="Calculation 2 3 4 4 2" xfId="3096"/>
    <cellStyle name="Calculation 2 3 4 4 2 2" xfId="3097"/>
    <cellStyle name="Calculation 2 3 4 4 3" xfId="3098"/>
    <cellStyle name="Calculation 2 3 4 4_Consolidated" xfId="3099"/>
    <cellStyle name="Calculation 2 3 4 5" xfId="855"/>
    <cellStyle name="Calculation 2 3 4 5 2" xfId="3100"/>
    <cellStyle name="Calculation 2 3 4 5 2 2" xfId="3101"/>
    <cellStyle name="Calculation 2 3 4 5 3" xfId="3102"/>
    <cellStyle name="Calculation 2 3 4 5_Consolidated" xfId="3103"/>
    <cellStyle name="Calculation 2 3 4 6" xfId="3104"/>
    <cellStyle name="Calculation 2 3 4 6 2" xfId="3105"/>
    <cellStyle name="Calculation 2 3 4 7" xfId="3106"/>
    <cellStyle name="Calculation 2 3 4 7 2" xfId="3107"/>
    <cellStyle name="Calculation 2 3 4 8" xfId="3108"/>
    <cellStyle name="Calculation 2 3 4_Consolidated" xfId="3109"/>
    <cellStyle name="Calculation 2 3 5" xfId="416"/>
    <cellStyle name="Calculation 2 3 5 2" xfId="613"/>
    <cellStyle name="Calculation 2 3 5 2 2" xfId="1702"/>
    <cellStyle name="Calculation 2 3 5 2 2 2" xfId="3110"/>
    <cellStyle name="Calculation 2 3 5 2 2 2 2" xfId="3111"/>
    <cellStyle name="Calculation 2 3 5 2 2 3" xfId="3112"/>
    <cellStyle name="Calculation 2 3 5 2 2_Consolidated" xfId="3113"/>
    <cellStyle name="Calculation 2 3 5 2 3" xfId="3114"/>
    <cellStyle name="Calculation 2 3 5 2 3 2" xfId="3115"/>
    <cellStyle name="Calculation 2 3 5 2 4" xfId="3116"/>
    <cellStyle name="Calculation 2 3 5 2_Consolidated" xfId="3117"/>
    <cellStyle name="Calculation 2 3 5 3" xfId="1530"/>
    <cellStyle name="Calculation 2 3 5 3 2" xfId="3118"/>
    <cellStyle name="Calculation 2 3 5 3 2 2" xfId="3119"/>
    <cellStyle name="Calculation 2 3 5 3 3" xfId="3120"/>
    <cellStyle name="Calculation 2 3 5 3_Consolidated" xfId="3121"/>
    <cellStyle name="Calculation 2 3 5 4" xfId="1982"/>
    <cellStyle name="Calculation 2 3 5 4 2" xfId="3122"/>
    <cellStyle name="Calculation 2 3 5 4 2 2" xfId="3123"/>
    <cellStyle name="Calculation 2 3 5 4 3" xfId="3124"/>
    <cellStyle name="Calculation 2 3 5 4_Consolidated" xfId="3125"/>
    <cellStyle name="Calculation 2 3 5 5" xfId="893"/>
    <cellStyle name="Calculation 2 3 5 5 2" xfId="3126"/>
    <cellStyle name="Calculation 2 3 5 5 2 2" xfId="3127"/>
    <cellStyle name="Calculation 2 3 5 5 3" xfId="3128"/>
    <cellStyle name="Calculation 2 3 5 5_Consolidated" xfId="3129"/>
    <cellStyle name="Calculation 2 3 5 6" xfId="3130"/>
    <cellStyle name="Calculation 2 3 5 6 2" xfId="3131"/>
    <cellStyle name="Calculation 2 3 5 7" xfId="3132"/>
    <cellStyle name="Calculation 2 3 5 7 2" xfId="3133"/>
    <cellStyle name="Calculation 2 3 5 8" xfId="3134"/>
    <cellStyle name="Calculation 2 3 5_Consolidated" xfId="3135"/>
    <cellStyle name="Calculation 2 3 6" xfId="456"/>
    <cellStyle name="Calculation 2 3 6 2" xfId="1132"/>
    <cellStyle name="Calculation 2 3 6 2 2" xfId="2218"/>
    <cellStyle name="Calculation 2 3 6 2 2 2" xfId="3136"/>
    <cellStyle name="Calculation 2 3 6 2 2 2 2" xfId="3137"/>
    <cellStyle name="Calculation 2 3 6 2 2 3" xfId="3138"/>
    <cellStyle name="Calculation 2 3 6 2 2_Consolidated" xfId="3139"/>
    <cellStyle name="Calculation 2 3 6 2 3" xfId="3140"/>
    <cellStyle name="Calculation 2 3 6 2 3 2" xfId="3141"/>
    <cellStyle name="Calculation 2 3 6 2 4" xfId="3142"/>
    <cellStyle name="Calculation 2 3 6 2_Consolidated" xfId="3143"/>
    <cellStyle name="Calculation 2 3 6 3" xfId="1570"/>
    <cellStyle name="Calculation 2 3 6 3 2" xfId="3144"/>
    <cellStyle name="Calculation 2 3 6 3 2 2" xfId="3145"/>
    <cellStyle name="Calculation 2 3 6 3 3" xfId="3146"/>
    <cellStyle name="Calculation 2 3 6 3_Consolidated" xfId="3147"/>
    <cellStyle name="Calculation 2 3 6 4" xfId="2022"/>
    <cellStyle name="Calculation 2 3 6 4 2" xfId="3148"/>
    <cellStyle name="Calculation 2 3 6 4 2 2" xfId="3149"/>
    <cellStyle name="Calculation 2 3 6 4 3" xfId="3150"/>
    <cellStyle name="Calculation 2 3 6 4_Consolidated" xfId="3151"/>
    <cellStyle name="Calculation 2 3 6 5" xfId="933"/>
    <cellStyle name="Calculation 2 3 6 5 2" xfId="3152"/>
    <cellStyle name="Calculation 2 3 6 5 2 2" xfId="3153"/>
    <cellStyle name="Calculation 2 3 6 5 3" xfId="3154"/>
    <cellStyle name="Calculation 2 3 6 5_Consolidated" xfId="3155"/>
    <cellStyle name="Calculation 2 3 6 6" xfId="3156"/>
    <cellStyle name="Calculation 2 3 6 6 2" xfId="3157"/>
    <cellStyle name="Calculation 2 3 6 7" xfId="3158"/>
    <cellStyle name="Calculation 2 3 6 7 2" xfId="3159"/>
    <cellStyle name="Calculation 2 3 6 8" xfId="3160"/>
    <cellStyle name="Calculation 2 3 6_Consolidated" xfId="3161"/>
    <cellStyle name="Calculation 2 3 7" xfId="487"/>
    <cellStyle name="Calculation 2 3 7 2" xfId="1182"/>
    <cellStyle name="Calculation 2 3 7 2 2" xfId="2266"/>
    <cellStyle name="Calculation 2 3 7 2 2 2" xfId="3162"/>
    <cellStyle name="Calculation 2 3 7 2 2 2 2" xfId="3163"/>
    <cellStyle name="Calculation 2 3 7 2 2 3" xfId="3164"/>
    <cellStyle name="Calculation 2 3 7 2 2_Consolidated" xfId="3165"/>
    <cellStyle name="Calculation 2 3 7 2 3" xfId="3166"/>
    <cellStyle name="Calculation 2 3 7 2 3 2" xfId="3167"/>
    <cellStyle name="Calculation 2 3 7 2 4" xfId="3168"/>
    <cellStyle name="Calculation 2 3 7 2_Consolidated" xfId="3169"/>
    <cellStyle name="Calculation 2 3 7 3" xfId="1601"/>
    <cellStyle name="Calculation 2 3 7 3 2" xfId="3170"/>
    <cellStyle name="Calculation 2 3 7 3 2 2" xfId="3171"/>
    <cellStyle name="Calculation 2 3 7 3 3" xfId="3172"/>
    <cellStyle name="Calculation 2 3 7 3_Consolidated" xfId="3173"/>
    <cellStyle name="Calculation 2 3 7 4" xfId="2053"/>
    <cellStyle name="Calculation 2 3 7 4 2" xfId="3174"/>
    <cellStyle name="Calculation 2 3 7 4 2 2" xfId="3175"/>
    <cellStyle name="Calculation 2 3 7 4 3" xfId="3176"/>
    <cellStyle name="Calculation 2 3 7 4_Consolidated" xfId="3177"/>
    <cellStyle name="Calculation 2 3 7 5" xfId="964"/>
    <cellStyle name="Calculation 2 3 7 5 2" xfId="3178"/>
    <cellStyle name="Calculation 2 3 7 5 2 2" xfId="3179"/>
    <cellStyle name="Calculation 2 3 7 5 3" xfId="3180"/>
    <cellStyle name="Calculation 2 3 7 5_Consolidated" xfId="3181"/>
    <cellStyle name="Calculation 2 3 7 6" xfId="3182"/>
    <cellStyle name="Calculation 2 3 7 6 2" xfId="3183"/>
    <cellStyle name="Calculation 2 3 7 7" xfId="3184"/>
    <cellStyle name="Calculation 2 3 7 7 2" xfId="3185"/>
    <cellStyle name="Calculation 2 3 7 8" xfId="3186"/>
    <cellStyle name="Calculation 2 3 7_Consolidated" xfId="3187"/>
    <cellStyle name="Calculation 2 3 8" xfId="704"/>
    <cellStyle name="Calculation 2 3 8 2" xfId="1793"/>
    <cellStyle name="Calculation 2 3 8 2 2" xfId="3188"/>
    <cellStyle name="Calculation 2 3 8 2 2 2" xfId="3189"/>
    <cellStyle name="Calculation 2 3 8 2 3" xfId="3190"/>
    <cellStyle name="Calculation 2 3 8 2_Consolidated" xfId="3191"/>
    <cellStyle name="Calculation 2 3 8 3" xfId="1249"/>
    <cellStyle name="Calculation 2 3 8 3 2" xfId="3192"/>
    <cellStyle name="Calculation 2 3 8 3 2 2" xfId="3193"/>
    <cellStyle name="Calculation 2 3 8 3 3" xfId="3194"/>
    <cellStyle name="Calculation 2 3 8 3_Consolidated" xfId="3195"/>
    <cellStyle name="Calculation 2 3 8 4" xfId="3196"/>
    <cellStyle name="Calculation 2 3 8 4 2" xfId="3197"/>
    <cellStyle name="Calculation 2 3 8 5" xfId="3198"/>
    <cellStyle name="Calculation 2 3 8 5 2" xfId="3199"/>
    <cellStyle name="Calculation 2 3 8 6" xfId="3200"/>
    <cellStyle name="Calculation 2 3 8 6 2" xfId="3201"/>
    <cellStyle name="Calculation 2 3 8 7" xfId="3202"/>
    <cellStyle name="Calculation 2 3 8_Consolidated" xfId="3203"/>
    <cellStyle name="Calculation 2 3 9" xfId="1044"/>
    <cellStyle name="Calculation 2 3 9 2" xfId="2132"/>
    <cellStyle name="Calculation 2 3 9 2 2" xfId="3204"/>
    <cellStyle name="Calculation 2 3 9 2 2 2" xfId="3205"/>
    <cellStyle name="Calculation 2 3 9 2 3" xfId="3206"/>
    <cellStyle name="Calculation 2 3 9 2_Consolidated" xfId="3207"/>
    <cellStyle name="Calculation 2 3 9 3" xfId="3208"/>
    <cellStyle name="Calculation 2 3 9 3 2" xfId="3209"/>
    <cellStyle name="Calculation 2 3 9 4" xfId="3210"/>
    <cellStyle name="Calculation 2 3 9 4 2" xfId="3211"/>
    <cellStyle name="Calculation 2 3 9 5" xfId="3212"/>
    <cellStyle name="Calculation 2 3 9 5 2" xfId="3213"/>
    <cellStyle name="Calculation 2 3 9 6" xfId="3214"/>
    <cellStyle name="Calculation 2 3 9_Consolidated" xfId="3215"/>
    <cellStyle name="Calculation 2 3_Consolidated" xfId="3216"/>
    <cellStyle name="Calculation 2 4" xfId="222"/>
    <cellStyle name="Calculation 2 4 10" xfId="514"/>
    <cellStyle name="Calculation 2 4 10 2" xfId="3217"/>
    <cellStyle name="Calculation 2 4 10 2 2" xfId="3218"/>
    <cellStyle name="Calculation 2 4 10 3" xfId="3219"/>
    <cellStyle name="Calculation 2 4 10 3 2" xfId="3220"/>
    <cellStyle name="Calculation 2 4 10 4" xfId="3221"/>
    <cellStyle name="Calculation 2 4 10_Consolidated" xfId="3222"/>
    <cellStyle name="Calculation 2 4 11" xfId="2313"/>
    <cellStyle name="Calculation 2 4 11 2" xfId="3223"/>
    <cellStyle name="Calculation 2 4 11 2 2" xfId="3224"/>
    <cellStyle name="Calculation 2 4 11 3" xfId="3225"/>
    <cellStyle name="Calculation 2 4 11 3 2" xfId="3226"/>
    <cellStyle name="Calculation 2 4 11 4" xfId="3227"/>
    <cellStyle name="Calculation 2 4 11_Consolidated" xfId="3228"/>
    <cellStyle name="Calculation 2 4 12" xfId="3229"/>
    <cellStyle name="Calculation 2 4 12 2" xfId="3230"/>
    <cellStyle name="Calculation 2 4 13" xfId="3231"/>
    <cellStyle name="Calculation 2 4 2" xfId="298"/>
    <cellStyle name="Calculation 2 4 2 2" xfId="603"/>
    <cellStyle name="Calculation 2 4 2 2 2" xfId="1692"/>
    <cellStyle name="Calculation 2 4 2 2 2 2" xfId="3232"/>
    <cellStyle name="Calculation 2 4 2 2 2 2 2" xfId="3233"/>
    <cellStyle name="Calculation 2 4 2 2 2 3" xfId="3234"/>
    <cellStyle name="Calculation 2 4 2 2 2_Consolidated" xfId="3235"/>
    <cellStyle name="Calculation 2 4 2 2 3" xfId="3236"/>
    <cellStyle name="Calculation 2 4 2 2 3 2" xfId="3237"/>
    <cellStyle name="Calculation 2 4 2 2 4" xfId="3238"/>
    <cellStyle name="Calculation 2 4 2 2_Consolidated" xfId="3239"/>
    <cellStyle name="Calculation 2 4 2 3" xfId="1412"/>
    <cellStyle name="Calculation 2 4 2 3 2" xfId="3240"/>
    <cellStyle name="Calculation 2 4 2 3 2 2" xfId="3241"/>
    <cellStyle name="Calculation 2 4 2 3 3" xfId="3242"/>
    <cellStyle name="Calculation 2 4 2 3_Consolidated" xfId="3243"/>
    <cellStyle name="Calculation 2 4 2 4" xfId="1864"/>
    <cellStyle name="Calculation 2 4 2 4 2" xfId="3244"/>
    <cellStyle name="Calculation 2 4 2 4 2 2" xfId="3245"/>
    <cellStyle name="Calculation 2 4 2 4 3" xfId="3246"/>
    <cellStyle name="Calculation 2 4 2 4_Consolidated" xfId="3247"/>
    <cellStyle name="Calculation 2 4 2 5" xfId="775"/>
    <cellStyle name="Calculation 2 4 2 5 2" xfId="3248"/>
    <cellStyle name="Calculation 2 4 2 5 2 2" xfId="3249"/>
    <cellStyle name="Calculation 2 4 2 5 3" xfId="3250"/>
    <cellStyle name="Calculation 2 4 2 5_Consolidated" xfId="3251"/>
    <cellStyle name="Calculation 2 4 2 6" xfId="3252"/>
    <cellStyle name="Calculation 2 4 2 6 2" xfId="3253"/>
    <cellStyle name="Calculation 2 4 2 7" xfId="3254"/>
    <cellStyle name="Calculation 2 4 2 7 2" xfId="3255"/>
    <cellStyle name="Calculation 2 4 2 8" xfId="3256"/>
    <cellStyle name="Calculation 2 4 2_Consolidated" xfId="3257"/>
    <cellStyle name="Calculation 2 4 3" xfId="340"/>
    <cellStyle name="Calculation 2 4 3 2" xfId="1091"/>
    <cellStyle name="Calculation 2 4 3 2 2" xfId="2179"/>
    <cellStyle name="Calculation 2 4 3 2 2 2" xfId="3258"/>
    <cellStyle name="Calculation 2 4 3 2 2 2 2" xfId="3259"/>
    <cellStyle name="Calculation 2 4 3 2 2 3" xfId="3260"/>
    <cellStyle name="Calculation 2 4 3 2 2_Consolidated" xfId="3261"/>
    <cellStyle name="Calculation 2 4 3 2 3" xfId="3262"/>
    <cellStyle name="Calculation 2 4 3 2 3 2" xfId="3263"/>
    <cellStyle name="Calculation 2 4 3 2 4" xfId="3264"/>
    <cellStyle name="Calculation 2 4 3 2_Consolidated" xfId="3265"/>
    <cellStyle name="Calculation 2 4 3 3" xfId="1454"/>
    <cellStyle name="Calculation 2 4 3 3 2" xfId="3266"/>
    <cellStyle name="Calculation 2 4 3 3 2 2" xfId="3267"/>
    <cellStyle name="Calculation 2 4 3 3 3" xfId="3268"/>
    <cellStyle name="Calculation 2 4 3 3_Consolidated" xfId="3269"/>
    <cellStyle name="Calculation 2 4 3 4" xfId="1906"/>
    <cellStyle name="Calculation 2 4 3 4 2" xfId="3270"/>
    <cellStyle name="Calculation 2 4 3 4 2 2" xfId="3271"/>
    <cellStyle name="Calculation 2 4 3 4 3" xfId="3272"/>
    <cellStyle name="Calculation 2 4 3 4_Consolidated" xfId="3273"/>
    <cellStyle name="Calculation 2 4 3 5" xfId="817"/>
    <cellStyle name="Calculation 2 4 3 5 2" xfId="3274"/>
    <cellStyle name="Calculation 2 4 3 5 2 2" xfId="3275"/>
    <cellStyle name="Calculation 2 4 3 5 3" xfId="3276"/>
    <cellStyle name="Calculation 2 4 3 5_Consolidated" xfId="3277"/>
    <cellStyle name="Calculation 2 4 3 6" xfId="3278"/>
    <cellStyle name="Calculation 2 4 3 6 2" xfId="3279"/>
    <cellStyle name="Calculation 2 4 3 7" xfId="3280"/>
    <cellStyle name="Calculation 2 4 3 7 2" xfId="3281"/>
    <cellStyle name="Calculation 2 4 3 8" xfId="3282"/>
    <cellStyle name="Calculation 2 4 3_Consolidated" xfId="3283"/>
    <cellStyle name="Calculation 2 4 4" xfId="377"/>
    <cellStyle name="Calculation 2 4 4 2" xfId="671"/>
    <cellStyle name="Calculation 2 4 4 2 2" xfId="1760"/>
    <cellStyle name="Calculation 2 4 4 2 2 2" xfId="3284"/>
    <cellStyle name="Calculation 2 4 4 2 2 2 2" xfId="3285"/>
    <cellStyle name="Calculation 2 4 4 2 2 3" xfId="3286"/>
    <cellStyle name="Calculation 2 4 4 2 2_Consolidated" xfId="3287"/>
    <cellStyle name="Calculation 2 4 4 2 3" xfId="3288"/>
    <cellStyle name="Calculation 2 4 4 2 3 2" xfId="3289"/>
    <cellStyle name="Calculation 2 4 4 2 4" xfId="3290"/>
    <cellStyle name="Calculation 2 4 4 2_Consolidated" xfId="3291"/>
    <cellStyle name="Calculation 2 4 4 3" xfId="1491"/>
    <cellStyle name="Calculation 2 4 4 3 2" xfId="3292"/>
    <cellStyle name="Calculation 2 4 4 3 2 2" xfId="3293"/>
    <cellStyle name="Calculation 2 4 4 3 3" xfId="3294"/>
    <cellStyle name="Calculation 2 4 4 3_Consolidated" xfId="3295"/>
    <cellStyle name="Calculation 2 4 4 4" xfId="1943"/>
    <cellStyle name="Calculation 2 4 4 4 2" xfId="3296"/>
    <cellStyle name="Calculation 2 4 4 4 2 2" xfId="3297"/>
    <cellStyle name="Calculation 2 4 4 4 3" xfId="3298"/>
    <cellStyle name="Calculation 2 4 4 4_Consolidated" xfId="3299"/>
    <cellStyle name="Calculation 2 4 4 5" xfId="854"/>
    <cellStyle name="Calculation 2 4 4 5 2" xfId="3300"/>
    <cellStyle name="Calculation 2 4 4 5 2 2" xfId="3301"/>
    <cellStyle name="Calculation 2 4 4 5 3" xfId="3302"/>
    <cellStyle name="Calculation 2 4 4 5_Consolidated" xfId="3303"/>
    <cellStyle name="Calculation 2 4 4 6" xfId="3304"/>
    <cellStyle name="Calculation 2 4 4 6 2" xfId="3305"/>
    <cellStyle name="Calculation 2 4 4 7" xfId="3306"/>
    <cellStyle name="Calculation 2 4 4 7 2" xfId="3307"/>
    <cellStyle name="Calculation 2 4 4 8" xfId="3308"/>
    <cellStyle name="Calculation 2 4 4_Consolidated" xfId="3309"/>
    <cellStyle name="Calculation 2 4 5" xfId="415"/>
    <cellStyle name="Calculation 2 4 5 2" xfId="1089"/>
    <cellStyle name="Calculation 2 4 5 2 2" xfId="2177"/>
    <cellStyle name="Calculation 2 4 5 2 2 2" xfId="3310"/>
    <cellStyle name="Calculation 2 4 5 2 2 2 2" xfId="3311"/>
    <cellStyle name="Calculation 2 4 5 2 2 3" xfId="3312"/>
    <cellStyle name="Calculation 2 4 5 2 2_Consolidated" xfId="3313"/>
    <cellStyle name="Calculation 2 4 5 2 3" xfId="3314"/>
    <cellStyle name="Calculation 2 4 5 2 3 2" xfId="3315"/>
    <cellStyle name="Calculation 2 4 5 2 4" xfId="3316"/>
    <cellStyle name="Calculation 2 4 5 2_Consolidated" xfId="3317"/>
    <cellStyle name="Calculation 2 4 5 3" xfId="1529"/>
    <cellStyle name="Calculation 2 4 5 3 2" xfId="3318"/>
    <cellStyle name="Calculation 2 4 5 3 2 2" xfId="3319"/>
    <cellStyle name="Calculation 2 4 5 3 3" xfId="3320"/>
    <cellStyle name="Calculation 2 4 5 3_Consolidated" xfId="3321"/>
    <cellStyle name="Calculation 2 4 5 4" xfId="1981"/>
    <cellStyle name="Calculation 2 4 5 4 2" xfId="3322"/>
    <cellStyle name="Calculation 2 4 5 4 2 2" xfId="3323"/>
    <cellStyle name="Calculation 2 4 5 4 3" xfId="3324"/>
    <cellStyle name="Calculation 2 4 5 4_Consolidated" xfId="3325"/>
    <cellStyle name="Calculation 2 4 5 5" xfId="892"/>
    <cellStyle name="Calculation 2 4 5 5 2" xfId="3326"/>
    <cellStyle name="Calculation 2 4 5 5 2 2" xfId="3327"/>
    <cellStyle name="Calculation 2 4 5 5 3" xfId="3328"/>
    <cellStyle name="Calculation 2 4 5 5_Consolidated" xfId="3329"/>
    <cellStyle name="Calculation 2 4 5 6" xfId="3330"/>
    <cellStyle name="Calculation 2 4 5 6 2" xfId="3331"/>
    <cellStyle name="Calculation 2 4 5 7" xfId="3332"/>
    <cellStyle name="Calculation 2 4 5 7 2" xfId="3333"/>
    <cellStyle name="Calculation 2 4 5 8" xfId="3334"/>
    <cellStyle name="Calculation 2 4 5_Consolidated" xfId="3335"/>
    <cellStyle name="Calculation 2 4 6" xfId="455"/>
    <cellStyle name="Calculation 2 4 6 2" xfId="1009"/>
    <cellStyle name="Calculation 2 4 6 2 2" xfId="2097"/>
    <cellStyle name="Calculation 2 4 6 2 2 2" xfId="3336"/>
    <cellStyle name="Calculation 2 4 6 2 2 2 2" xfId="3337"/>
    <cellStyle name="Calculation 2 4 6 2 2 3" xfId="3338"/>
    <cellStyle name="Calculation 2 4 6 2 2_Consolidated" xfId="3339"/>
    <cellStyle name="Calculation 2 4 6 2 3" xfId="3340"/>
    <cellStyle name="Calculation 2 4 6 2 3 2" xfId="3341"/>
    <cellStyle name="Calculation 2 4 6 2 4" xfId="3342"/>
    <cellStyle name="Calculation 2 4 6 2_Consolidated" xfId="3343"/>
    <cellStyle name="Calculation 2 4 6 3" xfId="1569"/>
    <cellStyle name="Calculation 2 4 6 3 2" xfId="3344"/>
    <cellStyle name="Calculation 2 4 6 3 2 2" xfId="3345"/>
    <cellStyle name="Calculation 2 4 6 3 3" xfId="3346"/>
    <cellStyle name="Calculation 2 4 6 3_Consolidated" xfId="3347"/>
    <cellStyle name="Calculation 2 4 6 4" xfId="2021"/>
    <cellStyle name="Calculation 2 4 6 4 2" xfId="3348"/>
    <cellStyle name="Calculation 2 4 6 4 2 2" xfId="3349"/>
    <cellStyle name="Calculation 2 4 6 4 3" xfId="3350"/>
    <cellStyle name="Calculation 2 4 6 4_Consolidated" xfId="3351"/>
    <cellStyle name="Calculation 2 4 6 5" xfId="932"/>
    <cellStyle name="Calculation 2 4 6 5 2" xfId="3352"/>
    <cellStyle name="Calculation 2 4 6 5 2 2" xfId="3353"/>
    <cellStyle name="Calculation 2 4 6 5 3" xfId="3354"/>
    <cellStyle name="Calculation 2 4 6 5_Consolidated" xfId="3355"/>
    <cellStyle name="Calculation 2 4 6 6" xfId="3356"/>
    <cellStyle name="Calculation 2 4 6 6 2" xfId="3357"/>
    <cellStyle name="Calculation 2 4 6 7" xfId="3358"/>
    <cellStyle name="Calculation 2 4 6 7 2" xfId="3359"/>
    <cellStyle name="Calculation 2 4 6 8" xfId="3360"/>
    <cellStyle name="Calculation 2 4 6_Consolidated" xfId="3361"/>
    <cellStyle name="Calculation 2 4 7" xfId="703"/>
    <cellStyle name="Calculation 2 4 7 2" xfId="1792"/>
    <cellStyle name="Calculation 2 4 7 2 2" xfId="3362"/>
    <cellStyle name="Calculation 2 4 7 2 2 2" xfId="3363"/>
    <cellStyle name="Calculation 2 4 7 2 3" xfId="3364"/>
    <cellStyle name="Calculation 2 4 7 2_Consolidated" xfId="3365"/>
    <cellStyle name="Calculation 2 4 7 3" xfId="1248"/>
    <cellStyle name="Calculation 2 4 7 3 2" xfId="3366"/>
    <cellStyle name="Calculation 2 4 7 3 2 2" xfId="3367"/>
    <cellStyle name="Calculation 2 4 7 3 3" xfId="3368"/>
    <cellStyle name="Calculation 2 4 7 3_Consolidated" xfId="3369"/>
    <cellStyle name="Calculation 2 4 7 4" xfId="3370"/>
    <cellStyle name="Calculation 2 4 7 4 2" xfId="3371"/>
    <cellStyle name="Calculation 2 4 7 5" xfId="3372"/>
    <cellStyle name="Calculation 2 4 7 5 2" xfId="3373"/>
    <cellStyle name="Calculation 2 4 7 6" xfId="3374"/>
    <cellStyle name="Calculation 2 4 7 6 2" xfId="3375"/>
    <cellStyle name="Calculation 2 4 7 7" xfId="3376"/>
    <cellStyle name="Calculation 2 4 7_Consolidated" xfId="3377"/>
    <cellStyle name="Calculation 2 4 8" xfId="721"/>
    <cellStyle name="Calculation 2 4 8 2" xfId="1810"/>
    <cellStyle name="Calculation 2 4 8 2 2" xfId="3378"/>
    <cellStyle name="Calculation 2 4 8 2 2 2" xfId="3379"/>
    <cellStyle name="Calculation 2 4 8 2 3" xfId="3380"/>
    <cellStyle name="Calculation 2 4 8 2_Consolidated" xfId="3381"/>
    <cellStyle name="Calculation 2 4 8 3" xfId="3382"/>
    <cellStyle name="Calculation 2 4 8 3 2" xfId="3383"/>
    <cellStyle name="Calculation 2 4 8 4" xfId="3384"/>
    <cellStyle name="Calculation 2 4 8 4 2" xfId="3385"/>
    <cellStyle name="Calculation 2 4 8 5" xfId="3386"/>
    <cellStyle name="Calculation 2 4 8 5 2" xfId="3387"/>
    <cellStyle name="Calculation 2 4 8 6" xfId="3388"/>
    <cellStyle name="Calculation 2 4 8_Consolidated" xfId="3389"/>
    <cellStyle name="Calculation 2 4 9" xfId="1344"/>
    <cellStyle name="Calculation 2 4 9 2" xfId="3390"/>
    <cellStyle name="Calculation 2 4 9 2 2" xfId="3391"/>
    <cellStyle name="Calculation 2 4 9 3" xfId="3392"/>
    <cellStyle name="Calculation 2 4 9 3 2" xfId="3393"/>
    <cellStyle name="Calculation 2 4 9 4" xfId="3394"/>
    <cellStyle name="Calculation 2 4 9 4 2" xfId="3395"/>
    <cellStyle name="Calculation 2 4 9 5" xfId="3396"/>
    <cellStyle name="Calculation 2 4 9_Consolidated" xfId="3397"/>
    <cellStyle name="Calculation 2 4_Consolidated" xfId="3398"/>
    <cellStyle name="Calculation 2 5" xfId="161"/>
    <cellStyle name="Calculation 2 5 2" xfId="1076"/>
    <cellStyle name="Calculation 2 5 2 2" xfId="2164"/>
    <cellStyle name="Calculation 2 5 2 2 2" xfId="3399"/>
    <cellStyle name="Calculation 2 5 2 2 2 2" xfId="3400"/>
    <cellStyle name="Calculation 2 5 2 2 3" xfId="3401"/>
    <cellStyle name="Calculation 2 5 2 2_Consolidated" xfId="3402"/>
    <cellStyle name="Calculation 2 5 2 3" xfId="3403"/>
    <cellStyle name="Calculation 2 5 2 3 2" xfId="3404"/>
    <cellStyle name="Calculation 2 5 2 4" xfId="3405"/>
    <cellStyle name="Calculation 2 5 2_Consolidated" xfId="3406"/>
    <cellStyle name="Calculation 2 5 3" xfId="1315"/>
    <cellStyle name="Calculation 2 5 3 2" xfId="3407"/>
    <cellStyle name="Calculation 2 5 3 2 2" xfId="3408"/>
    <cellStyle name="Calculation 2 5 3 3" xfId="3409"/>
    <cellStyle name="Calculation 2 5 3_Consolidated" xfId="3410"/>
    <cellStyle name="Calculation 2 5 4" xfId="1746"/>
    <cellStyle name="Calculation 2 5 4 2" xfId="3411"/>
    <cellStyle name="Calculation 2 5 4 2 2" xfId="3412"/>
    <cellStyle name="Calculation 2 5 4 3" xfId="3413"/>
    <cellStyle name="Calculation 2 5 4_Consolidated" xfId="3414"/>
    <cellStyle name="Calculation 2 5 5" xfId="657"/>
    <cellStyle name="Calculation 2 5 5 2" xfId="3415"/>
    <cellStyle name="Calculation 2 5 5 2 2" xfId="3416"/>
    <cellStyle name="Calculation 2 5 5 3" xfId="3417"/>
    <cellStyle name="Calculation 2 5 5_Consolidated" xfId="3418"/>
    <cellStyle name="Calculation 2 5 6" xfId="3419"/>
    <cellStyle name="Calculation 2 5 6 2" xfId="3420"/>
    <cellStyle name="Calculation 2 5 7" xfId="3421"/>
    <cellStyle name="Calculation 2 5 7 2" xfId="3422"/>
    <cellStyle name="Calculation 2 5 8" xfId="3423"/>
    <cellStyle name="Calculation 2 5_Consolidated" xfId="3424"/>
    <cellStyle name="Calculation 2 6" xfId="262"/>
    <cellStyle name="Calculation 2 6 2" xfId="1028"/>
    <cellStyle name="Calculation 2 6 2 2" xfId="2116"/>
    <cellStyle name="Calculation 2 6 2 2 2" xfId="3425"/>
    <cellStyle name="Calculation 2 6 2 2 2 2" xfId="3426"/>
    <cellStyle name="Calculation 2 6 2 2 3" xfId="3427"/>
    <cellStyle name="Calculation 2 6 2 2_Consolidated" xfId="3428"/>
    <cellStyle name="Calculation 2 6 2 3" xfId="3429"/>
    <cellStyle name="Calculation 2 6 2 3 2" xfId="3430"/>
    <cellStyle name="Calculation 2 6 2 4" xfId="3431"/>
    <cellStyle name="Calculation 2 6 2_Consolidated" xfId="3432"/>
    <cellStyle name="Calculation 2 6 3" xfId="1377"/>
    <cellStyle name="Calculation 2 6 3 2" xfId="3433"/>
    <cellStyle name="Calculation 2 6 3 2 2" xfId="3434"/>
    <cellStyle name="Calculation 2 6 3 3" xfId="3435"/>
    <cellStyle name="Calculation 2 6 3_Consolidated" xfId="3436"/>
    <cellStyle name="Calculation 2 6 4" xfId="1829"/>
    <cellStyle name="Calculation 2 6 4 2" xfId="3437"/>
    <cellStyle name="Calculation 2 6 4 2 2" xfId="3438"/>
    <cellStyle name="Calculation 2 6 4 3" xfId="3439"/>
    <cellStyle name="Calculation 2 6 4_Consolidated" xfId="3440"/>
    <cellStyle name="Calculation 2 6 5" xfId="740"/>
    <cellStyle name="Calculation 2 6 5 2" xfId="3441"/>
    <cellStyle name="Calculation 2 6 5 2 2" xfId="3442"/>
    <cellStyle name="Calculation 2 6 5 3" xfId="3443"/>
    <cellStyle name="Calculation 2 6 5_Consolidated" xfId="3444"/>
    <cellStyle name="Calculation 2 6 6" xfId="3445"/>
    <cellStyle name="Calculation 2 6 6 2" xfId="3446"/>
    <cellStyle name="Calculation 2 6 7" xfId="3447"/>
    <cellStyle name="Calculation 2 6 7 2" xfId="3448"/>
    <cellStyle name="Calculation 2 6 8" xfId="3449"/>
    <cellStyle name="Calculation 2 6_Consolidated" xfId="3450"/>
    <cellStyle name="Calculation 2 7" xfId="134"/>
    <cellStyle name="Calculation 2 7 2" xfId="1107"/>
    <cellStyle name="Calculation 2 7 2 2" xfId="2193"/>
    <cellStyle name="Calculation 2 7 2 2 2" xfId="3451"/>
    <cellStyle name="Calculation 2 7 2 2 2 2" xfId="3452"/>
    <cellStyle name="Calculation 2 7 2 2 3" xfId="3453"/>
    <cellStyle name="Calculation 2 7 2 2_Consolidated" xfId="3454"/>
    <cellStyle name="Calculation 2 7 2 3" xfId="3455"/>
    <cellStyle name="Calculation 2 7 2 3 2" xfId="3456"/>
    <cellStyle name="Calculation 2 7 2 4" xfId="3457"/>
    <cellStyle name="Calculation 2 7 2_Consolidated" xfId="3458"/>
    <cellStyle name="Calculation 2 7 3" xfId="1291"/>
    <cellStyle name="Calculation 2 7 3 2" xfId="3459"/>
    <cellStyle name="Calculation 2 7 3 2 2" xfId="3460"/>
    <cellStyle name="Calculation 2 7 3 3" xfId="3461"/>
    <cellStyle name="Calculation 2 7 3_Consolidated" xfId="3462"/>
    <cellStyle name="Calculation 2 7 4" xfId="1722"/>
    <cellStyle name="Calculation 2 7 4 2" xfId="3463"/>
    <cellStyle name="Calculation 2 7 4 2 2" xfId="3464"/>
    <cellStyle name="Calculation 2 7 4 3" xfId="3465"/>
    <cellStyle name="Calculation 2 7 4_Consolidated" xfId="3466"/>
    <cellStyle name="Calculation 2 7 5" xfId="633"/>
    <cellStyle name="Calculation 2 7 5 2" xfId="3467"/>
    <cellStyle name="Calculation 2 7 5 2 2" xfId="3468"/>
    <cellStyle name="Calculation 2 7 5 3" xfId="3469"/>
    <cellStyle name="Calculation 2 7 5_Consolidated" xfId="3470"/>
    <cellStyle name="Calculation 2 7 6" xfId="3471"/>
    <cellStyle name="Calculation 2 7 6 2" xfId="3472"/>
    <cellStyle name="Calculation 2 7 7" xfId="3473"/>
    <cellStyle name="Calculation 2 7 7 2" xfId="3474"/>
    <cellStyle name="Calculation 2 7 8" xfId="3475"/>
    <cellStyle name="Calculation 2 7_Consolidated" xfId="3476"/>
    <cellStyle name="Calculation 2 8" xfId="316"/>
    <cellStyle name="Calculation 2 8 2" xfId="1059"/>
    <cellStyle name="Calculation 2 8 2 2" xfId="2147"/>
    <cellStyle name="Calculation 2 8 2 2 2" xfId="3477"/>
    <cellStyle name="Calculation 2 8 2 2 2 2" xfId="3478"/>
    <cellStyle name="Calculation 2 8 2 2 3" xfId="3479"/>
    <cellStyle name="Calculation 2 8 2 2_Consolidated" xfId="3480"/>
    <cellStyle name="Calculation 2 8 2 3" xfId="3481"/>
    <cellStyle name="Calculation 2 8 2 3 2" xfId="3482"/>
    <cellStyle name="Calculation 2 8 2 4" xfId="3483"/>
    <cellStyle name="Calculation 2 8 2_Consolidated" xfId="3484"/>
    <cellStyle name="Calculation 2 8 3" xfId="1430"/>
    <cellStyle name="Calculation 2 8 3 2" xfId="3485"/>
    <cellStyle name="Calculation 2 8 3 2 2" xfId="3486"/>
    <cellStyle name="Calculation 2 8 3 3" xfId="3487"/>
    <cellStyle name="Calculation 2 8 3_Consolidated" xfId="3488"/>
    <cellStyle name="Calculation 2 8 4" xfId="1882"/>
    <cellStyle name="Calculation 2 8 4 2" xfId="3489"/>
    <cellStyle name="Calculation 2 8 4 2 2" xfId="3490"/>
    <cellStyle name="Calculation 2 8 4 3" xfId="3491"/>
    <cellStyle name="Calculation 2 8 4_Consolidated" xfId="3492"/>
    <cellStyle name="Calculation 2 8 5" xfId="793"/>
    <cellStyle name="Calculation 2 8 5 2" xfId="3493"/>
    <cellStyle name="Calculation 2 8 5 2 2" xfId="3494"/>
    <cellStyle name="Calculation 2 8 5 3" xfId="3495"/>
    <cellStyle name="Calculation 2 8 5_Consolidated" xfId="3496"/>
    <cellStyle name="Calculation 2 8 6" xfId="3497"/>
    <cellStyle name="Calculation 2 8 6 2" xfId="3498"/>
    <cellStyle name="Calculation 2 8 7" xfId="3499"/>
    <cellStyle name="Calculation 2 8 7 2" xfId="3500"/>
    <cellStyle name="Calculation 2 8 8" xfId="3501"/>
    <cellStyle name="Calculation 2 8_Consolidated" xfId="3502"/>
    <cellStyle name="Calculation 2 9" xfId="261"/>
    <cellStyle name="Calculation 2 9 2" xfId="991"/>
    <cellStyle name="Calculation 2 9 2 2" xfId="2080"/>
    <cellStyle name="Calculation 2 9 2 2 2" xfId="3503"/>
    <cellStyle name="Calculation 2 9 2 2 2 2" xfId="3504"/>
    <cellStyle name="Calculation 2 9 2 2 3" xfId="3505"/>
    <cellStyle name="Calculation 2 9 2 2_Consolidated" xfId="3506"/>
    <cellStyle name="Calculation 2 9 2 3" xfId="3507"/>
    <cellStyle name="Calculation 2 9 2 3 2" xfId="3508"/>
    <cellStyle name="Calculation 2 9 2 4" xfId="3509"/>
    <cellStyle name="Calculation 2 9 2_Consolidated" xfId="3510"/>
    <cellStyle name="Calculation 2 9 3" xfId="1376"/>
    <cellStyle name="Calculation 2 9 3 2" xfId="3511"/>
    <cellStyle name="Calculation 2 9 3 2 2" xfId="3512"/>
    <cellStyle name="Calculation 2 9 3 3" xfId="3513"/>
    <cellStyle name="Calculation 2 9 3_Consolidated" xfId="3514"/>
    <cellStyle name="Calculation 2 9 4" xfId="1828"/>
    <cellStyle name="Calculation 2 9 4 2" xfId="3515"/>
    <cellStyle name="Calculation 2 9 4 2 2" xfId="3516"/>
    <cellStyle name="Calculation 2 9 4 3" xfId="3517"/>
    <cellStyle name="Calculation 2 9 4_Consolidated" xfId="3518"/>
    <cellStyle name="Calculation 2 9 5" xfId="739"/>
    <cellStyle name="Calculation 2 9 5 2" xfId="3519"/>
    <cellStyle name="Calculation 2 9 5 2 2" xfId="3520"/>
    <cellStyle name="Calculation 2 9 5 3" xfId="3521"/>
    <cellStyle name="Calculation 2 9 5_Consolidated" xfId="3522"/>
    <cellStyle name="Calculation 2 9 6" xfId="3523"/>
    <cellStyle name="Calculation 2 9 6 2" xfId="3524"/>
    <cellStyle name="Calculation 2 9 7" xfId="3525"/>
    <cellStyle name="Calculation 2 9 7 2" xfId="3526"/>
    <cellStyle name="Calculation 2 9 8" xfId="3527"/>
    <cellStyle name="Calculation 2 9_Consolidated" xfId="3528"/>
    <cellStyle name="Calculation 2_Consolidated" xfId="3529"/>
    <cellStyle name="Calculation 3" xfId="189"/>
    <cellStyle name="Calculation 3 10" xfId="1329"/>
    <cellStyle name="Calculation 3 10 2" xfId="3530"/>
    <cellStyle name="Calculation 3 10 2 2" xfId="3531"/>
    <cellStyle name="Calculation 3 10 3" xfId="3532"/>
    <cellStyle name="Calculation 3 10 3 2" xfId="3533"/>
    <cellStyle name="Calculation 3 10 4" xfId="3534"/>
    <cellStyle name="Calculation 3 10 4 2" xfId="3535"/>
    <cellStyle name="Calculation 3 10 5" xfId="3536"/>
    <cellStyle name="Calculation 3 10_Consolidated" xfId="3537"/>
    <cellStyle name="Calculation 3 11" xfId="1153"/>
    <cellStyle name="Calculation 3 11 2" xfId="3538"/>
    <cellStyle name="Calculation 3 11 2 2" xfId="3539"/>
    <cellStyle name="Calculation 3 11 3" xfId="3540"/>
    <cellStyle name="Calculation 3 11 3 2" xfId="3541"/>
    <cellStyle name="Calculation 3 11 4" xfId="3542"/>
    <cellStyle name="Calculation 3 11 4 2" xfId="3543"/>
    <cellStyle name="Calculation 3 11 5" xfId="3544"/>
    <cellStyle name="Calculation 3 11_Consolidated" xfId="3545"/>
    <cellStyle name="Calculation 3 12" xfId="2314"/>
    <cellStyle name="Calculation 3 12 2" xfId="3546"/>
    <cellStyle name="Calculation 3 12 2 2" xfId="3547"/>
    <cellStyle name="Calculation 3 12 3" xfId="3548"/>
    <cellStyle name="Calculation 3 12 3 2" xfId="3549"/>
    <cellStyle name="Calculation 3 12 4" xfId="3550"/>
    <cellStyle name="Calculation 3 12_Consolidated" xfId="3551"/>
    <cellStyle name="Calculation 3 13" xfId="2315"/>
    <cellStyle name="Calculation 3 13 2" xfId="3552"/>
    <cellStyle name="Calculation 3 13 2 2" xfId="3553"/>
    <cellStyle name="Calculation 3 13 3" xfId="3554"/>
    <cellStyle name="Calculation 3 13 3 2" xfId="3555"/>
    <cellStyle name="Calculation 3 13 4" xfId="3556"/>
    <cellStyle name="Calculation 3 13_Consolidated" xfId="3557"/>
    <cellStyle name="Calculation 3 14" xfId="3558"/>
    <cellStyle name="Calculation 3 14 2" xfId="3559"/>
    <cellStyle name="Calculation 3 15" xfId="3560"/>
    <cellStyle name="Calculation 3 15 2" xfId="3561"/>
    <cellStyle name="Calculation 3 16" xfId="3562"/>
    <cellStyle name="Calculation 3 2" xfId="230"/>
    <cellStyle name="Calculation 3 2 10" xfId="1352"/>
    <cellStyle name="Calculation 3 2 10 2" xfId="3563"/>
    <cellStyle name="Calculation 3 2 10 2 2" xfId="3564"/>
    <cellStyle name="Calculation 3 2 10 3" xfId="3565"/>
    <cellStyle name="Calculation 3 2 10 3 2" xfId="3566"/>
    <cellStyle name="Calculation 3 2 10 4" xfId="3567"/>
    <cellStyle name="Calculation 3 2 10 4 2" xfId="3568"/>
    <cellStyle name="Calculation 3 2 10 5" xfId="3569"/>
    <cellStyle name="Calculation 3 2 10_Consolidated" xfId="3570"/>
    <cellStyle name="Calculation 3 2 11" xfId="522"/>
    <cellStyle name="Calculation 3 2 11 2" xfId="3571"/>
    <cellStyle name="Calculation 3 2 11 2 2" xfId="3572"/>
    <cellStyle name="Calculation 3 2 11 3" xfId="3573"/>
    <cellStyle name="Calculation 3 2 11 3 2" xfId="3574"/>
    <cellStyle name="Calculation 3 2 11 4" xfId="3575"/>
    <cellStyle name="Calculation 3 2 11_Consolidated" xfId="3576"/>
    <cellStyle name="Calculation 3 2 12" xfId="2316"/>
    <cellStyle name="Calculation 3 2 12 2" xfId="3577"/>
    <cellStyle name="Calculation 3 2 12 2 2" xfId="3578"/>
    <cellStyle name="Calculation 3 2 12 3" xfId="3579"/>
    <cellStyle name="Calculation 3 2 12 3 2" xfId="3580"/>
    <cellStyle name="Calculation 3 2 12 4" xfId="3581"/>
    <cellStyle name="Calculation 3 2 12_Consolidated" xfId="3582"/>
    <cellStyle name="Calculation 3 2 13" xfId="2317"/>
    <cellStyle name="Calculation 3 2 13 2" xfId="3583"/>
    <cellStyle name="Calculation 3 2 13 2 2" xfId="3584"/>
    <cellStyle name="Calculation 3 2 13 3" xfId="3585"/>
    <cellStyle name="Calculation 3 2 13 3 2" xfId="3586"/>
    <cellStyle name="Calculation 3 2 13 4" xfId="3587"/>
    <cellStyle name="Calculation 3 2 13_Consolidated" xfId="3588"/>
    <cellStyle name="Calculation 3 2 14" xfId="3589"/>
    <cellStyle name="Calculation 3 2 14 2" xfId="3590"/>
    <cellStyle name="Calculation 3 2 15" xfId="3591"/>
    <cellStyle name="Calculation 3 2 15 2" xfId="3592"/>
    <cellStyle name="Calculation 3 2 16" xfId="3593"/>
    <cellStyle name="Calculation 3 2 2" xfId="306"/>
    <cellStyle name="Calculation 3 2 2 2" xfId="1018"/>
    <cellStyle name="Calculation 3 2 2 2 2" xfId="2106"/>
    <cellStyle name="Calculation 3 2 2 2 2 2" xfId="3594"/>
    <cellStyle name="Calculation 3 2 2 2 2 2 2" xfId="3595"/>
    <cellStyle name="Calculation 3 2 2 2 2 3" xfId="3596"/>
    <cellStyle name="Calculation 3 2 2 2 2_Consolidated" xfId="3597"/>
    <cellStyle name="Calculation 3 2 2 2 3" xfId="3598"/>
    <cellStyle name="Calculation 3 2 2 2 3 2" xfId="3599"/>
    <cellStyle name="Calculation 3 2 2 2 4" xfId="3600"/>
    <cellStyle name="Calculation 3 2 2 2_Consolidated" xfId="3601"/>
    <cellStyle name="Calculation 3 2 2 3" xfId="1420"/>
    <cellStyle name="Calculation 3 2 2 3 2" xfId="3602"/>
    <cellStyle name="Calculation 3 2 2 3 2 2" xfId="3603"/>
    <cellStyle name="Calculation 3 2 2 3 3" xfId="3604"/>
    <cellStyle name="Calculation 3 2 2 3_Consolidated" xfId="3605"/>
    <cellStyle name="Calculation 3 2 2 4" xfId="1872"/>
    <cellStyle name="Calculation 3 2 2 4 2" xfId="3606"/>
    <cellStyle name="Calculation 3 2 2 4 2 2" xfId="3607"/>
    <cellStyle name="Calculation 3 2 2 4 3" xfId="3608"/>
    <cellStyle name="Calculation 3 2 2 4_Consolidated" xfId="3609"/>
    <cellStyle name="Calculation 3 2 2 5" xfId="783"/>
    <cellStyle name="Calculation 3 2 2 5 2" xfId="3610"/>
    <cellStyle name="Calculation 3 2 2 5 2 2" xfId="3611"/>
    <cellStyle name="Calculation 3 2 2 5 3" xfId="3612"/>
    <cellStyle name="Calculation 3 2 2 5_Consolidated" xfId="3613"/>
    <cellStyle name="Calculation 3 2 2 6" xfId="3614"/>
    <cellStyle name="Calculation 3 2 2 6 2" xfId="3615"/>
    <cellStyle name="Calculation 3 2 2 7" xfId="3616"/>
    <cellStyle name="Calculation 3 2 2 7 2" xfId="3617"/>
    <cellStyle name="Calculation 3 2 2 8" xfId="3618"/>
    <cellStyle name="Calculation 3 2 2_Consolidated" xfId="3619"/>
    <cellStyle name="Calculation 3 2 3" xfId="348"/>
    <cellStyle name="Calculation 3 2 3 2" xfId="595"/>
    <cellStyle name="Calculation 3 2 3 2 2" xfId="1684"/>
    <cellStyle name="Calculation 3 2 3 2 2 2" xfId="3620"/>
    <cellStyle name="Calculation 3 2 3 2 2 2 2" xfId="3621"/>
    <cellStyle name="Calculation 3 2 3 2 2 3" xfId="3622"/>
    <cellStyle name="Calculation 3 2 3 2 2_Consolidated" xfId="3623"/>
    <cellStyle name="Calculation 3 2 3 2 3" xfId="3624"/>
    <cellStyle name="Calculation 3 2 3 2 3 2" xfId="3625"/>
    <cellStyle name="Calculation 3 2 3 2 4" xfId="3626"/>
    <cellStyle name="Calculation 3 2 3 2_Consolidated" xfId="3627"/>
    <cellStyle name="Calculation 3 2 3 3" xfId="1462"/>
    <cellStyle name="Calculation 3 2 3 3 2" xfId="3628"/>
    <cellStyle name="Calculation 3 2 3 3 2 2" xfId="3629"/>
    <cellStyle name="Calculation 3 2 3 3 3" xfId="3630"/>
    <cellStyle name="Calculation 3 2 3 3_Consolidated" xfId="3631"/>
    <cellStyle name="Calculation 3 2 3 4" xfId="1914"/>
    <cellStyle name="Calculation 3 2 3 4 2" xfId="3632"/>
    <cellStyle name="Calculation 3 2 3 4 2 2" xfId="3633"/>
    <cellStyle name="Calculation 3 2 3 4 3" xfId="3634"/>
    <cellStyle name="Calculation 3 2 3 4_Consolidated" xfId="3635"/>
    <cellStyle name="Calculation 3 2 3 5" xfId="825"/>
    <cellStyle name="Calculation 3 2 3 5 2" xfId="3636"/>
    <cellStyle name="Calculation 3 2 3 5 2 2" xfId="3637"/>
    <cellStyle name="Calculation 3 2 3 5 3" xfId="3638"/>
    <cellStyle name="Calculation 3 2 3 5_Consolidated" xfId="3639"/>
    <cellStyle name="Calculation 3 2 3 6" xfId="3640"/>
    <cellStyle name="Calculation 3 2 3 6 2" xfId="3641"/>
    <cellStyle name="Calculation 3 2 3 7" xfId="3642"/>
    <cellStyle name="Calculation 3 2 3 7 2" xfId="3643"/>
    <cellStyle name="Calculation 3 2 3 8" xfId="3644"/>
    <cellStyle name="Calculation 3 2 3_Consolidated" xfId="3645"/>
    <cellStyle name="Calculation 3 2 4" xfId="385"/>
    <cellStyle name="Calculation 3 2 4 2" xfId="1139"/>
    <cellStyle name="Calculation 3 2 4 2 2" xfId="2225"/>
    <cellStyle name="Calculation 3 2 4 2 2 2" xfId="3646"/>
    <cellStyle name="Calculation 3 2 4 2 2 2 2" xfId="3647"/>
    <cellStyle name="Calculation 3 2 4 2 2 3" xfId="3648"/>
    <cellStyle name="Calculation 3 2 4 2 2_Consolidated" xfId="3649"/>
    <cellStyle name="Calculation 3 2 4 2 3" xfId="3650"/>
    <cellStyle name="Calculation 3 2 4 2 3 2" xfId="3651"/>
    <cellStyle name="Calculation 3 2 4 2 4" xfId="3652"/>
    <cellStyle name="Calculation 3 2 4 2_Consolidated" xfId="3653"/>
    <cellStyle name="Calculation 3 2 4 3" xfId="1499"/>
    <cellStyle name="Calculation 3 2 4 3 2" xfId="3654"/>
    <cellStyle name="Calculation 3 2 4 3 2 2" xfId="3655"/>
    <cellStyle name="Calculation 3 2 4 3 3" xfId="3656"/>
    <cellStyle name="Calculation 3 2 4 3_Consolidated" xfId="3657"/>
    <cellStyle name="Calculation 3 2 4 4" xfId="1951"/>
    <cellStyle name="Calculation 3 2 4 4 2" xfId="3658"/>
    <cellStyle name="Calculation 3 2 4 4 2 2" xfId="3659"/>
    <cellStyle name="Calculation 3 2 4 4 3" xfId="3660"/>
    <cellStyle name="Calculation 3 2 4 4_Consolidated" xfId="3661"/>
    <cellStyle name="Calculation 3 2 4 5" xfId="862"/>
    <cellStyle name="Calculation 3 2 4 5 2" xfId="3662"/>
    <cellStyle name="Calculation 3 2 4 5 2 2" xfId="3663"/>
    <cellStyle name="Calculation 3 2 4 5 3" xfId="3664"/>
    <cellStyle name="Calculation 3 2 4 5_Consolidated" xfId="3665"/>
    <cellStyle name="Calculation 3 2 4 6" xfId="3666"/>
    <cellStyle name="Calculation 3 2 4 6 2" xfId="3667"/>
    <cellStyle name="Calculation 3 2 4 7" xfId="3668"/>
    <cellStyle name="Calculation 3 2 4 7 2" xfId="3669"/>
    <cellStyle name="Calculation 3 2 4 8" xfId="3670"/>
    <cellStyle name="Calculation 3 2 4_Consolidated" xfId="3671"/>
    <cellStyle name="Calculation 3 2 5" xfId="423"/>
    <cellStyle name="Calculation 3 2 5 2" xfId="1077"/>
    <cellStyle name="Calculation 3 2 5 2 2" xfId="2165"/>
    <cellStyle name="Calculation 3 2 5 2 2 2" xfId="3672"/>
    <cellStyle name="Calculation 3 2 5 2 2 2 2" xfId="3673"/>
    <cellStyle name="Calculation 3 2 5 2 2 3" xfId="3674"/>
    <cellStyle name="Calculation 3 2 5 2 2_Consolidated" xfId="3675"/>
    <cellStyle name="Calculation 3 2 5 2 3" xfId="3676"/>
    <cellStyle name="Calculation 3 2 5 2 3 2" xfId="3677"/>
    <cellStyle name="Calculation 3 2 5 2 4" xfId="3678"/>
    <cellStyle name="Calculation 3 2 5 2_Consolidated" xfId="3679"/>
    <cellStyle name="Calculation 3 2 5 3" xfId="1537"/>
    <cellStyle name="Calculation 3 2 5 3 2" xfId="3680"/>
    <cellStyle name="Calculation 3 2 5 3 2 2" xfId="3681"/>
    <cellStyle name="Calculation 3 2 5 3 3" xfId="3682"/>
    <cellStyle name="Calculation 3 2 5 3_Consolidated" xfId="3683"/>
    <cellStyle name="Calculation 3 2 5 4" xfId="1989"/>
    <cellStyle name="Calculation 3 2 5 4 2" xfId="3684"/>
    <cellStyle name="Calculation 3 2 5 4 2 2" xfId="3685"/>
    <cellStyle name="Calculation 3 2 5 4 3" xfId="3686"/>
    <cellStyle name="Calculation 3 2 5 4_Consolidated" xfId="3687"/>
    <cellStyle name="Calculation 3 2 5 5" xfId="900"/>
    <cellStyle name="Calculation 3 2 5 5 2" xfId="3688"/>
    <cellStyle name="Calculation 3 2 5 5 2 2" xfId="3689"/>
    <cellStyle name="Calculation 3 2 5 5 3" xfId="3690"/>
    <cellStyle name="Calculation 3 2 5 5_Consolidated" xfId="3691"/>
    <cellStyle name="Calculation 3 2 5 6" xfId="3692"/>
    <cellStyle name="Calculation 3 2 5 6 2" xfId="3693"/>
    <cellStyle name="Calculation 3 2 5 7" xfId="3694"/>
    <cellStyle name="Calculation 3 2 5 7 2" xfId="3695"/>
    <cellStyle name="Calculation 3 2 5 8" xfId="3696"/>
    <cellStyle name="Calculation 3 2 5_Consolidated" xfId="3697"/>
    <cellStyle name="Calculation 3 2 6" xfId="463"/>
    <cellStyle name="Calculation 3 2 6 2" xfId="1129"/>
    <cellStyle name="Calculation 3 2 6 2 2" xfId="2215"/>
    <cellStyle name="Calculation 3 2 6 2 2 2" xfId="3698"/>
    <cellStyle name="Calculation 3 2 6 2 2 2 2" xfId="3699"/>
    <cellStyle name="Calculation 3 2 6 2 2 3" xfId="3700"/>
    <cellStyle name="Calculation 3 2 6 2 2_Consolidated" xfId="3701"/>
    <cellStyle name="Calculation 3 2 6 2 3" xfId="3702"/>
    <cellStyle name="Calculation 3 2 6 2 3 2" xfId="3703"/>
    <cellStyle name="Calculation 3 2 6 2 4" xfId="3704"/>
    <cellStyle name="Calculation 3 2 6 2_Consolidated" xfId="3705"/>
    <cellStyle name="Calculation 3 2 6 3" xfId="1577"/>
    <cellStyle name="Calculation 3 2 6 3 2" xfId="3706"/>
    <cellStyle name="Calculation 3 2 6 3 2 2" xfId="3707"/>
    <cellStyle name="Calculation 3 2 6 3 3" xfId="3708"/>
    <cellStyle name="Calculation 3 2 6 3_Consolidated" xfId="3709"/>
    <cellStyle name="Calculation 3 2 6 4" xfId="2029"/>
    <cellStyle name="Calculation 3 2 6 4 2" xfId="3710"/>
    <cellStyle name="Calculation 3 2 6 4 2 2" xfId="3711"/>
    <cellStyle name="Calculation 3 2 6 4 3" xfId="3712"/>
    <cellStyle name="Calculation 3 2 6 4_Consolidated" xfId="3713"/>
    <cellStyle name="Calculation 3 2 6 5" xfId="940"/>
    <cellStyle name="Calculation 3 2 6 5 2" xfId="3714"/>
    <cellStyle name="Calculation 3 2 6 5 2 2" xfId="3715"/>
    <cellStyle name="Calculation 3 2 6 5 3" xfId="3716"/>
    <cellStyle name="Calculation 3 2 6 5_Consolidated" xfId="3717"/>
    <cellStyle name="Calculation 3 2 6 6" xfId="3718"/>
    <cellStyle name="Calculation 3 2 6 6 2" xfId="3719"/>
    <cellStyle name="Calculation 3 2 6 7" xfId="3720"/>
    <cellStyle name="Calculation 3 2 6 7 2" xfId="3721"/>
    <cellStyle name="Calculation 3 2 6 8" xfId="3722"/>
    <cellStyle name="Calculation 3 2 6_Consolidated" xfId="3723"/>
    <cellStyle name="Calculation 3 2 7" xfId="492"/>
    <cellStyle name="Calculation 3 2 7 2" xfId="1188"/>
    <cellStyle name="Calculation 3 2 7 2 2" xfId="2272"/>
    <cellStyle name="Calculation 3 2 7 2 2 2" xfId="3724"/>
    <cellStyle name="Calculation 3 2 7 2 2 2 2" xfId="3725"/>
    <cellStyle name="Calculation 3 2 7 2 2 3" xfId="3726"/>
    <cellStyle name="Calculation 3 2 7 2 2_Consolidated" xfId="3727"/>
    <cellStyle name="Calculation 3 2 7 2 3" xfId="3728"/>
    <cellStyle name="Calculation 3 2 7 2 3 2" xfId="3729"/>
    <cellStyle name="Calculation 3 2 7 2 4" xfId="3730"/>
    <cellStyle name="Calculation 3 2 7 2_Consolidated" xfId="3731"/>
    <cellStyle name="Calculation 3 2 7 3" xfId="1606"/>
    <cellStyle name="Calculation 3 2 7 3 2" xfId="3732"/>
    <cellStyle name="Calculation 3 2 7 3 2 2" xfId="3733"/>
    <cellStyle name="Calculation 3 2 7 3 3" xfId="3734"/>
    <cellStyle name="Calculation 3 2 7 3_Consolidated" xfId="3735"/>
    <cellStyle name="Calculation 3 2 7 4" xfId="2058"/>
    <cellStyle name="Calculation 3 2 7 4 2" xfId="3736"/>
    <cellStyle name="Calculation 3 2 7 4 2 2" xfId="3737"/>
    <cellStyle name="Calculation 3 2 7 4 3" xfId="3738"/>
    <cellStyle name="Calculation 3 2 7 4_Consolidated" xfId="3739"/>
    <cellStyle name="Calculation 3 2 7 5" xfId="969"/>
    <cellStyle name="Calculation 3 2 7 5 2" xfId="3740"/>
    <cellStyle name="Calculation 3 2 7 5 2 2" xfId="3741"/>
    <cellStyle name="Calculation 3 2 7 5 3" xfId="3742"/>
    <cellStyle name="Calculation 3 2 7 5_Consolidated" xfId="3743"/>
    <cellStyle name="Calculation 3 2 7 6" xfId="3744"/>
    <cellStyle name="Calculation 3 2 7 6 2" xfId="3745"/>
    <cellStyle name="Calculation 3 2 7 7" xfId="3746"/>
    <cellStyle name="Calculation 3 2 7 7 2" xfId="3747"/>
    <cellStyle name="Calculation 3 2 7 8" xfId="3748"/>
    <cellStyle name="Calculation 3 2 7_Consolidated" xfId="3749"/>
    <cellStyle name="Calculation 3 2 8" xfId="711"/>
    <cellStyle name="Calculation 3 2 8 2" xfId="1800"/>
    <cellStyle name="Calculation 3 2 8 2 2" xfId="3750"/>
    <cellStyle name="Calculation 3 2 8 2 2 2" xfId="3751"/>
    <cellStyle name="Calculation 3 2 8 2 3" xfId="3752"/>
    <cellStyle name="Calculation 3 2 8 2_Consolidated" xfId="3753"/>
    <cellStyle name="Calculation 3 2 8 3" xfId="1256"/>
    <cellStyle name="Calculation 3 2 8 3 2" xfId="3754"/>
    <cellStyle name="Calculation 3 2 8 3 2 2" xfId="3755"/>
    <cellStyle name="Calculation 3 2 8 3 3" xfId="3756"/>
    <cellStyle name="Calculation 3 2 8 3_Consolidated" xfId="3757"/>
    <cellStyle name="Calculation 3 2 8 4" xfId="3758"/>
    <cellStyle name="Calculation 3 2 8 4 2" xfId="3759"/>
    <cellStyle name="Calculation 3 2 8 5" xfId="3760"/>
    <cellStyle name="Calculation 3 2 8 5 2" xfId="3761"/>
    <cellStyle name="Calculation 3 2 8 6" xfId="3762"/>
    <cellStyle name="Calculation 3 2 8 6 2" xfId="3763"/>
    <cellStyle name="Calculation 3 2 8 7" xfId="3764"/>
    <cellStyle name="Calculation 3 2 8_Consolidated" xfId="3765"/>
    <cellStyle name="Calculation 3 2 9" xfId="993"/>
    <cellStyle name="Calculation 3 2 9 2" xfId="2082"/>
    <cellStyle name="Calculation 3 2 9 2 2" xfId="3766"/>
    <cellStyle name="Calculation 3 2 9 2 2 2" xfId="3767"/>
    <cellStyle name="Calculation 3 2 9 2 3" xfId="3768"/>
    <cellStyle name="Calculation 3 2 9 2_Consolidated" xfId="3769"/>
    <cellStyle name="Calculation 3 2 9 3" xfId="3770"/>
    <cellStyle name="Calculation 3 2 9 3 2" xfId="3771"/>
    <cellStyle name="Calculation 3 2 9 4" xfId="3772"/>
    <cellStyle name="Calculation 3 2 9 4 2" xfId="3773"/>
    <cellStyle name="Calculation 3 2 9 5" xfId="3774"/>
    <cellStyle name="Calculation 3 2 9 5 2" xfId="3775"/>
    <cellStyle name="Calculation 3 2 9 6" xfId="3776"/>
    <cellStyle name="Calculation 3 2 9_Consolidated" xfId="3777"/>
    <cellStyle name="Calculation 3 2_Consolidated" xfId="3778"/>
    <cellStyle name="Calculation 3 3" xfId="218"/>
    <cellStyle name="Calculation 3 3 10" xfId="510"/>
    <cellStyle name="Calculation 3 3 10 2" xfId="3779"/>
    <cellStyle name="Calculation 3 3 10 2 2" xfId="3780"/>
    <cellStyle name="Calculation 3 3 10 3" xfId="3781"/>
    <cellStyle name="Calculation 3 3 10 3 2" xfId="3782"/>
    <cellStyle name="Calculation 3 3 10 4" xfId="3783"/>
    <cellStyle name="Calculation 3 3 10_Consolidated" xfId="3784"/>
    <cellStyle name="Calculation 3 3 11" xfId="2318"/>
    <cellStyle name="Calculation 3 3 11 2" xfId="3785"/>
    <cellStyle name="Calculation 3 3 11 2 2" xfId="3786"/>
    <cellStyle name="Calculation 3 3 11 3" xfId="3787"/>
    <cellStyle name="Calculation 3 3 11 3 2" xfId="3788"/>
    <cellStyle name="Calculation 3 3 11 4" xfId="3789"/>
    <cellStyle name="Calculation 3 3 11_Consolidated" xfId="3790"/>
    <cellStyle name="Calculation 3 3 12" xfId="3791"/>
    <cellStyle name="Calculation 3 3 12 2" xfId="3792"/>
    <cellStyle name="Calculation 3 3 13" xfId="3793"/>
    <cellStyle name="Calculation 3 3 2" xfId="294"/>
    <cellStyle name="Calculation 3 3 2 2" xfId="600"/>
    <cellStyle name="Calculation 3 3 2 2 2" xfId="1689"/>
    <cellStyle name="Calculation 3 3 2 2 2 2" xfId="3794"/>
    <cellStyle name="Calculation 3 3 2 2 2 2 2" xfId="3795"/>
    <cellStyle name="Calculation 3 3 2 2 2 3" xfId="3796"/>
    <cellStyle name="Calculation 3 3 2 2 2_Consolidated" xfId="3797"/>
    <cellStyle name="Calculation 3 3 2 2 3" xfId="3798"/>
    <cellStyle name="Calculation 3 3 2 2 3 2" xfId="3799"/>
    <cellStyle name="Calculation 3 3 2 2 4" xfId="3800"/>
    <cellStyle name="Calculation 3 3 2 2_Consolidated" xfId="3801"/>
    <cellStyle name="Calculation 3 3 2 3" xfId="1408"/>
    <cellStyle name="Calculation 3 3 2 3 2" xfId="3802"/>
    <cellStyle name="Calculation 3 3 2 3 2 2" xfId="3803"/>
    <cellStyle name="Calculation 3 3 2 3 3" xfId="3804"/>
    <cellStyle name="Calculation 3 3 2 3_Consolidated" xfId="3805"/>
    <cellStyle name="Calculation 3 3 2 4" xfId="1860"/>
    <cellStyle name="Calculation 3 3 2 4 2" xfId="3806"/>
    <cellStyle name="Calculation 3 3 2 4 2 2" xfId="3807"/>
    <cellStyle name="Calculation 3 3 2 4 3" xfId="3808"/>
    <cellStyle name="Calculation 3 3 2 4_Consolidated" xfId="3809"/>
    <cellStyle name="Calculation 3 3 2 5" xfId="771"/>
    <cellStyle name="Calculation 3 3 2 5 2" xfId="3810"/>
    <cellStyle name="Calculation 3 3 2 5 2 2" xfId="3811"/>
    <cellStyle name="Calculation 3 3 2 5 3" xfId="3812"/>
    <cellStyle name="Calculation 3 3 2 5_Consolidated" xfId="3813"/>
    <cellStyle name="Calculation 3 3 2 6" xfId="3814"/>
    <cellStyle name="Calculation 3 3 2 6 2" xfId="3815"/>
    <cellStyle name="Calculation 3 3 2 7" xfId="3816"/>
    <cellStyle name="Calculation 3 3 2 7 2" xfId="3817"/>
    <cellStyle name="Calculation 3 3 2 8" xfId="3818"/>
    <cellStyle name="Calculation 3 3 2_Consolidated" xfId="3819"/>
    <cellStyle name="Calculation 3 3 3" xfId="336"/>
    <cellStyle name="Calculation 3 3 3 2" xfId="1006"/>
    <cellStyle name="Calculation 3 3 3 2 2" xfId="2095"/>
    <cellStyle name="Calculation 3 3 3 2 2 2" xfId="3820"/>
    <cellStyle name="Calculation 3 3 3 2 2 2 2" xfId="3821"/>
    <cellStyle name="Calculation 3 3 3 2 2 3" xfId="3822"/>
    <cellStyle name="Calculation 3 3 3 2 2_Consolidated" xfId="3823"/>
    <cellStyle name="Calculation 3 3 3 2 3" xfId="3824"/>
    <cellStyle name="Calculation 3 3 3 2 3 2" xfId="3825"/>
    <cellStyle name="Calculation 3 3 3 2 4" xfId="3826"/>
    <cellStyle name="Calculation 3 3 3 2_Consolidated" xfId="3827"/>
    <cellStyle name="Calculation 3 3 3 3" xfId="1450"/>
    <cellStyle name="Calculation 3 3 3 3 2" xfId="3828"/>
    <cellStyle name="Calculation 3 3 3 3 2 2" xfId="3829"/>
    <cellStyle name="Calculation 3 3 3 3 3" xfId="3830"/>
    <cellStyle name="Calculation 3 3 3 3_Consolidated" xfId="3831"/>
    <cellStyle name="Calculation 3 3 3 4" xfId="1902"/>
    <cellStyle name="Calculation 3 3 3 4 2" xfId="3832"/>
    <cellStyle name="Calculation 3 3 3 4 2 2" xfId="3833"/>
    <cellStyle name="Calculation 3 3 3 4 3" xfId="3834"/>
    <cellStyle name="Calculation 3 3 3 4_Consolidated" xfId="3835"/>
    <cellStyle name="Calculation 3 3 3 5" xfId="813"/>
    <cellStyle name="Calculation 3 3 3 5 2" xfId="3836"/>
    <cellStyle name="Calculation 3 3 3 5 2 2" xfId="3837"/>
    <cellStyle name="Calculation 3 3 3 5 3" xfId="3838"/>
    <cellStyle name="Calculation 3 3 3 5_Consolidated" xfId="3839"/>
    <cellStyle name="Calculation 3 3 3 6" xfId="3840"/>
    <cellStyle name="Calculation 3 3 3 6 2" xfId="3841"/>
    <cellStyle name="Calculation 3 3 3 7" xfId="3842"/>
    <cellStyle name="Calculation 3 3 3 7 2" xfId="3843"/>
    <cellStyle name="Calculation 3 3 3 8" xfId="3844"/>
    <cellStyle name="Calculation 3 3 3_Consolidated" xfId="3845"/>
    <cellStyle name="Calculation 3 3 4" xfId="373"/>
    <cellStyle name="Calculation 3 3 4 2" xfId="614"/>
    <cellStyle name="Calculation 3 3 4 2 2" xfId="1703"/>
    <cellStyle name="Calculation 3 3 4 2 2 2" xfId="3846"/>
    <cellStyle name="Calculation 3 3 4 2 2 2 2" xfId="3847"/>
    <cellStyle name="Calculation 3 3 4 2 2 3" xfId="3848"/>
    <cellStyle name="Calculation 3 3 4 2 2_Consolidated" xfId="3849"/>
    <cellStyle name="Calculation 3 3 4 2 3" xfId="3850"/>
    <cellStyle name="Calculation 3 3 4 2 3 2" xfId="3851"/>
    <cellStyle name="Calculation 3 3 4 2 4" xfId="3852"/>
    <cellStyle name="Calculation 3 3 4 2_Consolidated" xfId="3853"/>
    <cellStyle name="Calculation 3 3 4 3" xfId="1487"/>
    <cellStyle name="Calculation 3 3 4 3 2" xfId="3854"/>
    <cellStyle name="Calculation 3 3 4 3 2 2" xfId="3855"/>
    <cellStyle name="Calculation 3 3 4 3 3" xfId="3856"/>
    <cellStyle name="Calculation 3 3 4 3_Consolidated" xfId="3857"/>
    <cellStyle name="Calculation 3 3 4 4" xfId="1939"/>
    <cellStyle name="Calculation 3 3 4 4 2" xfId="3858"/>
    <cellStyle name="Calculation 3 3 4 4 2 2" xfId="3859"/>
    <cellStyle name="Calculation 3 3 4 4 3" xfId="3860"/>
    <cellStyle name="Calculation 3 3 4 4_Consolidated" xfId="3861"/>
    <cellStyle name="Calculation 3 3 4 5" xfId="850"/>
    <cellStyle name="Calculation 3 3 4 5 2" xfId="3862"/>
    <cellStyle name="Calculation 3 3 4 5 2 2" xfId="3863"/>
    <cellStyle name="Calculation 3 3 4 5 3" xfId="3864"/>
    <cellStyle name="Calculation 3 3 4 5_Consolidated" xfId="3865"/>
    <cellStyle name="Calculation 3 3 4 6" xfId="3866"/>
    <cellStyle name="Calculation 3 3 4 6 2" xfId="3867"/>
    <cellStyle name="Calculation 3 3 4 7" xfId="3868"/>
    <cellStyle name="Calculation 3 3 4 7 2" xfId="3869"/>
    <cellStyle name="Calculation 3 3 4 8" xfId="3870"/>
    <cellStyle name="Calculation 3 3 4_Consolidated" xfId="3871"/>
    <cellStyle name="Calculation 3 3 5" xfId="411"/>
    <cellStyle name="Calculation 3 3 5 2" xfId="697"/>
    <cellStyle name="Calculation 3 3 5 2 2" xfId="1786"/>
    <cellStyle name="Calculation 3 3 5 2 2 2" xfId="3872"/>
    <cellStyle name="Calculation 3 3 5 2 2 2 2" xfId="3873"/>
    <cellStyle name="Calculation 3 3 5 2 2 3" xfId="3874"/>
    <cellStyle name="Calculation 3 3 5 2 2_Consolidated" xfId="3875"/>
    <cellStyle name="Calculation 3 3 5 2 3" xfId="3876"/>
    <cellStyle name="Calculation 3 3 5 2 3 2" xfId="3877"/>
    <cellStyle name="Calculation 3 3 5 2 4" xfId="3878"/>
    <cellStyle name="Calculation 3 3 5 2_Consolidated" xfId="3879"/>
    <cellStyle name="Calculation 3 3 5 3" xfId="1525"/>
    <cellStyle name="Calculation 3 3 5 3 2" xfId="3880"/>
    <cellStyle name="Calculation 3 3 5 3 2 2" xfId="3881"/>
    <cellStyle name="Calculation 3 3 5 3 3" xfId="3882"/>
    <cellStyle name="Calculation 3 3 5 3_Consolidated" xfId="3883"/>
    <cellStyle name="Calculation 3 3 5 4" xfId="1977"/>
    <cellStyle name="Calculation 3 3 5 4 2" xfId="3884"/>
    <cellStyle name="Calculation 3 3 5 4 2 2" xfId="3885"/>
    <cellStyle name="Calculation 3 3 5 4 3" xfId="3886"/>
    <cellStyle name="Calculation 3 3 5 4_Consolidated" xfId="3887"/>
    <cellStyle name="Calculation 3 3 5 5" xfId="888"/>
    <cellStyle name="Calculation 3 3 5 5 2" xfId="3888"/>
    <cellStyle name="Calculation 3 3 5 5 2 2" xfId="3889"/>
    <cellStyle name="Calculation 3 3 5 5 3" xfId="3890"/>
    <cellStyle name="Calculation 3 3 5 5_Consolidated" xfId="3891"/>
    <cellStyle name="Calculation 3 3 5 6" xfId="3892"/>
    <cellStyle name="Calculation 3 3 5 6 2" xfId="3893"/>
    <cellStyle name="Calculation 3 3 5 7" xfId="3894"/>
    <cellStyle name="Calculation 3 3 5 7 2" xfId="3895"/>
    <cellStyle name="Calculation 3 3 5 8" xfId="3896"/>
    <cellStyle name="Calculation 3 3 5_Consolidated" xfId="3897"/>
    <cellStyle name="Calculation 3 3 6" xfId="451"/>
    <cellStyle name="Calculation 3 3 6 2" xfId="1191"/>
    <cellStyle name="Calculation 3 3 6 2 2" xfId="2275"/>
    <cellStyle name="Calculation 3 3 6 2 2 2" xfId="3898"/>
    <cellStyle name="Calculation 3 3 6 2 2 2 2" xfId="3899"/>
    <cellStyle name="Calculation 3 3 6 2 2 3" xfId="3900"/>
    <cellStyle name="Calculation 3 3 6 2 2_Consolidated" xfId="3901"/>
    <cellStyle name="Calculation 3 3 6 2 3" xfId="3902"/>
    <cellStyle name="Calculation 3 3 6 2 3 2" xfId="3903"/>
    <cellStyle name="Calculation 3 3 6 2 4" xfId="3904"/>
    <cellStyle name="Calculation 3 3 6 2_Consolidated" xfId="3905"/>
    <cellStyle name="Calculation 3 3 6 3" xfId="1565"/>
    <cellStyle name="Calculation 3 3 6 3 2" xfId="3906"/>
    <cellStyle name="Calculation 3 3 6 3 2 2" xfId="3907"/>
    <cellStyle name="Calculation 3 3 6 3 3" xfId="3908"/>
    <cellStyle name="Calculation 3 3 6 3_Consolidated" xfId="3909"/>
    <cellStyle name="Calculation 3 3 6 4" xfId="2017"/>
    <cellStyle name="Calculation 3 3 6 4 2" xfId="3910"/>
    <cellStyle name="Calculation 3 3 6 4 2 2" xfId="3911"/>
    <cellStyle name="Calculation 3 3 6 4 3" xfId="3912"/>
    <cellStyle name="Calculation 3 3 6 4_Consolidated" xfId="3913"/>
    <cellStyle name="Calculation 3 3 6 5" xfId="928"/>
    <cellStyle name="Calculation 3 3 6 5 2" xfId="3914"/>
    <cellStyle name="Calculation 3 3 6 5 2 2" xfId="3915"/>
    <cellStyle name="Calculation 3 3 6 5 3" xfId="3916"/>
    <cellStyle name="Calculation 3 3 6 5_Consolidated" xfId="3917"/>
    <cellStyle name="Calculation 3 3 6 6" xfId="3918"/>
    <cellStyle name="Calculation 3 3 6 6 2" xfId="3919"/>
    <cellStyle name="Calculation 3 3 6 7" xfId="3920"/>
    <cellStyle name="Calculation 3 3 6 7 2" xfId="3921"/>
    <cellStyle name="Calculation 3 3 6 8" xfId="3922"/>
    <cellStyle name="Calculation 3 3 6_Consolidated" xfId="3923"/>
    <cellStyle name="Calculation 3 3 7" xfId="699"/>
    <cellStyle name="Calculation 3 3 7 2" xfId="1788"/>
    <cellStyle name="Calculation 3 3 7 2 2" xfId="3924"/>
    <cellStyle name="Calculation 3 3 7 2 2 2" xfId="3925"/>
    <cellStyle name="Calculation 3 3 7 2 3" xfId="3926"/>
    <cellStyle name="Calculation 3 3 7 2_Consolidated" xfId="3927"/>
    <cellStyle name="Calculation 3 3 7 3" xfId="1244"/>
    <cellStyle name="Calculation 3 3 7 3 2" xfId="3928"/>
    <cellStyle name="Calculation 3 3 7 3 2 2" xfId="3929"/>
    <cellStyle name="Calculation 3 3 7 3 3" xfId="3930"/>
    <cellStyle name="Calculation 3 3 7 3_Consolidated" xfId="3931"/>
    <cellStyle name="Calculation 3 3 7 4" xfId="3932"/>
    <cellStyle name="Calculation 3 3 7 4 2" xfId="3933"/>
    <cellStyle name="Calculation 3 3 7 5" xfId="3934"/>
    <cellStyle name="Calculation 3 3 7 5 2" xfId="3935"/>
    <cellStyle name="Calculation 3 3 7 6" xfId="3936"/>
    <cellStyle name="Calculation 3 3 7 6 2" xfId="3937"/>
    <cellStyle name="Calculation 3 3 7 7" xfId="3938"/>
    <cellStyle name="Calculation 3 3 7_Consolidated" xfId="3939"/>
    <cellStyle name="Calculation 3 3 8" xfId="601"/>
    <cellStyle name="Calculation 3 3 8 2" xfId="1690"/>
    <cellStyle name="Calculation 3 3 8 2 2" xfId="3940"/>
    <cellStyle name="Calculation 3 3 8 2 2 2" xfId="3941"/>
    <cellStyle name="Calculation 3 3 8 2 3" xfId="3942"/>
    <cellStyle name="Calculation 3 3 8 2_Consolidated" xfId="3943"/>
    <cellStyle name="Calculation 3 3 8 3" xfId="3944"/>
    <cellStyle name="Calculation 3 3 8 3 2" xfId="3945"/>
    <cellStyle name="Calculation 3 3 8 4" xfId="3946"/>
    <cellStyle name="Calculation 3 3 8 4 2" xfId="3947"/>
    <cellStyle name="Calculation 3 3 8 5" xfId="3948"/>
    <cellStyle name="Calculation 3 3 8 5 2" xfId="3949"/>
    <cellStyle name="Calculation 3 3 8 6" xfId="3950"/>
    <cellStyle name="Calculation 3 3 8_Consolidated" xfId="3951"/>
    <cellStyle name="Calculation 3 3 9" xfId="1340"/>
    <cellStyle name="Calculation 3 3 9 2" xfId="3952"/>
    <cellStyle name="Calculation 3 3 9 2 2" xfId="3953"/>
    <cellStyle name="Calculation 3 3 9 3" xfId="3954"/>
    <cellStyle name="Calculation 3 3 9 3 2" xfId="3955"/>
    <cellStyle name="Calculation 3 3 9 4" xfId="3956"/>
    <cellStyle name="Calculation 3 3 9 4 2" xfId="3957"/>
    <cellStyle name="Calculation 3 3 9 5" xfId="3958"/>
    <cellStyle name="Calculation 3 3 9_Consolidated" xfId="3959"/>
    <cellStyle name="Calculation 3 3_Consolidated" xfId="3960"/>
    <cellStyle name="Calculation 3 4" xfId="276"/>
    <cellStyle name="Calculation 3 4 2" xfId="694"/>
    <cellStyle name="Calculation 3 4 2 2" xfId="1783"/>
    <cellStyle name="Calculation 3 4 2 2 2" xfId="3961"/>
    <cellStyle name="Calculation 3 4 2 2 2 2" xfId="3962"/>
    <cellStyle name="Calculation 3 4 2 2 3" xfId="3963"/>
    <cellStyle name="Calculation 3 4 2 2_Consolidated" xfId="3964"/>
    <cellStyle name="Calculation 3 4 2 3" xfId="3965"/>
    <cellStyle name="Calculation 3 4 2 3 2" xfId="3966"/>
    <cellStyle name="Calculation 3 4 2 4" xfId="3967"/>
    <cellStyle name="Calculation 3 4 2_Consolidated" xfId="3968"/>
    <cellStyle name="Calculation 3 4 3" xfId="1390"/>
    <cellStyle name="Calculation 3 4 3 2" xfId="3969"/>
    <cellStyle name="Calculation 3 4 3 2 2" xfId="3970"/>
    <cellStyle name="Calculation 3 4 3 3" xfId="3971"/>
    <cellStyle name="Calculation 3 4 3_Consolidated" xfId="3972"/>
    <cellStyle name="Calculation 3 4 4" xfId="1842"/>
    <cellStyle name="Calculation 3 4 4 2" xfId="3973"/>
    <cellStyle name="Calculation 3 4 4 2 2" xfId="3974"/>
    <cellStyle name="Calculation 3 4 4 3" xfId="3975"/>
    <cellStyle name="Calculation 3 4 4_Consolidated" xfId="3976"/>
    <cellStyle name="Calculation 3 4 5" xfId="753"/>
    <cellStyle name="Calculation 3 4 5 2" xfId="3977"/>
    <cellStyle name="Calculation 3 4 5 2 2" xfId="3978"/>
    <cellStyle name="Calculation 3 4 5 3" xfId="3979"/>
    <cellStyle name="Calculation 3 4 5_Consolidated" xfId="3980"/>
    <cellStyle name="Calculation 3 4 6" xfId="3981"/>
    <cellStyle name="Calculation 3 4 6 2" xfId="3982"/>
    <cellStyle name="Calculation 3 4 7" xfId="3983"/>
    <cellStyle name="Calculation 3 4 7 2" xfId="3984"/>
    <cellStyle name="Calculation 3 4 8" xfId="3985"/>
    <cellStyle name="Calculation 3 4_Consolidated" xfId="3986"/>
    <cellStyle name="Calculation 3 5" xfId="272"/>
    <cellStyle name="Calculation 3 5 2" xfId="1127"/>
    <cellStyle name="Calculation 3 5 2 2" xfId="2213"/>
    <cellStyle name="Calculation 3 5 2 2 2" xfId="3987"/>
    <cellStyle name="Calculation 3 5 2 2 2 2" xfId="3988"/>
    <cellStyle name="Calculation 3 5 2 2 3" xfId="3989"/>
    <cellStyle name="Calculation 3 5 2 2_Consolidated" xfId="3990"/>
    <cellStyle name="Calculation 3 5 2 3" xfId="3991"/>
    <cellStyle name="Calculation 3 5 2 3 2" xfId="3992"/>
    <cellStyle name="Calculation 3 5 2 4" xfId="3993"/>
    <cellStyle name="Calculation 3 5 2_Consolidated" xfId="3994"/>
    <cellStyle name="Calculation 3 5 3" xfId="1386"/>
    <cellStyle name="Calculation 3 5 3 2" xfId="3995"/>
    <cellStyle name="Calculation 3 5 3 2 2" xfId="3996"/>
    <cellStyle name="Calculation 3 5 3 3" xfId="3997"/>
    <cellStyle name="Calculation 3 5 3_Consolidated" xfId="3998"/>
    <cellStyle name="Calculation 3 5 4" xfId="1838"/>
    <cellStyle name="Calculation 3 5 4 2" xfId="3999"/>
    <cellStyle name="Calculation 3 5 4 2 2" xfId="4000"/>
    <cellStyle name="Calculation 3 5 4 3" xfId="4001"/>
    <cellStyle name="Calculation 3 5 4_Consolidated" xfId="4002"/>
    <cellStyle name="Calculation 3 5 5" xfId="749"/>
    <cellStyle name="Calculation 3 5 5 2" xfId="4003"/>
    <cellStyle name="Calculation 3 5 5 2 2" xfId="4004"/>
    <cellStyle name="Calculation 3 5 5 3" xfId="4005"/>
    <cellStyle name="Calculation 3 5 5_Consolidated" xfId="4006"/>
    <cellStyle name="Calculation 3 5 6" xfId="4007"/>
    <cellStyle name="Calculation 3 5 6 2" xfId="4008"/>
    <cellStyle name="Calculation 3 5 7" xfId="4009"/>
    <cellStyle name="Calculation 3 5 7 2" xfId="4010"/>
    <cellStyle name="Calculation 3 5 8" xfId="4011"/>
    <cellStyle name="Calculation 3 5_Consolidated" xfId="4012"/>
    <cellStyle name="Calculation 3 6" xfId="162"/>
    <cellStyle name="Calculation 3 6 2" xfId="1053"/>
    <cellStyle name="Calculation 3 6 2 2" xfId="2141"/>
    <cellStyle name="Calculation 3 6 2 2 2" xfId="4013"/>
    <cellStyle name="Calculation 3 6 2 2 2 2" xfId="4014"/>
    <cellStyle name="Calculation 3 6 2 2 3" xfId="4015"/>
    <cellStyle name="Calculation 3 6 2 2_Consolidated" xfId="4016"/>
    <cellStyle name="Calculation 3 6 2 3" xfId="4017"/>
    <cellStyle name="Calculation 3 6 2 3 2" xfId="4018"/>
    <cellStyle name="Calculation 3 6 2 4" xfId="4019"/>
    <cellStyle name="Calculation 3 6 2_Consolidated" xfId="4020"/>
    <cellStyle name="Calculation 3 6 3" xfId="1316"/>
    <cellStyle name="Calculation 3 6 3 2" xfId="4021"/>
    <cellStyle name="Calculation 3 6 3 2 2" xfId="4022"/>
    <cellStyle name="Calculation 3 6 3 3" xfId="4023"/>
    <cellStyle name="Calculation 3 6 3_Consolidated" xfId="4024"/>
    <cellStyle name="Calculation 3 6 4" xfId="1747"/>
    <cellStyle name="Calculation 3 6 4 2" xfId="4025"/>
    <cellStyle name="Calculation 3 6 4 2 2" xfId="4026"/>
    <cellStyle name="Calculation 3 6 4 3" xfId="4027"/>
    <cellStyle name="Calculation 3 6 4_Consolidated" xfId="4028"/>
    <cellStyle name="Calculation 3 6 5" xfId="658"/>
    <cellStyle name="Calculation 3 6 5 2" xfId="4029"/>
    <cellStyle name="Calculation 3 6 5 2 2" xfId="4030"/>
    <cellStyle name="Calculation 3 6 5 3" xfId="4031"/>
    <cellStyle name="Calculation 3 6 5_Consolidated" xfId="4032"/>
    <cellStyle name="Calculation 3 6 6" xfId="4033"/>
    <cellStyle name="Calculation 3 6 6 2" xfId="4034"/>
    <cellStyle name="Calculation 3 6 7" xfId="4035"/>
    <cellStyle name="Calculation 3 6 7 2" xfId="4036"/>
    <cellStyle name="Calculation 3 6 8" xfId="4037"/>
    <cellStyle name="Calculation 3 6_Consolidated" xfId="4038"/>
    <cellStyle name="Calculation 3 7" xfId="140"/>
    <cellStyle name="Calculation 3 7 2" xfId="585"/>
    <cellStyle name="Calculation 3 7 2 2" xfId="1674"/>
    <cellStyle name="Calculation 3 7 2 2 2" xfId="4039"/>
    <cellStyle name="Calculation 3 7 2 2 2 2" xfId="4040"/>
    <cellStyle name="Calculation 3 7 2 2 3" xfId="4041"/>
    <cellStyle name="Calculation 3 7 2 2_Consolidated" xfId="4042"/>
    <cellStyle name="Calculation 3 7 2 3" xfId="4043"/>
    <cellStyle name="Calculation 3 7 2 3 2" xfId="4044"/>
    <cellStyle name="Calculation 3 7 2 4" xfId="4045"/>
    <cellStyle name="Calculation 3 7 2_Consolidated" xfId="4046"/>
    <cellStyle name="Calculation 3 7 3" xfId="1297"/>
    <cellStyle name="Calculation 3 7 3 2" xfId="4047"/>
    <cellStyle name="Calculation 3 7 3 2 2" xfId="4048"/>
    <cellStyle name="Calculation 3 7 3 3" xfId="4049"/>
    <cellStyle name="Calculation 3 7 3_Consolidated" xfId="4050"/>
    <cellStyle name="Calculation 3 7 4" xfId="1728"/>
    <cellStyle name="Calculation 3 7 4 2" xfId="4051"/>
    <cellStyle name="Calculation 3 7 4 2 2" xfId="4052"/>
    <cellStyle name="Calculation 3 7 4 3" xfId="4053"/>
    <cellStyle name="Calculation 3 7 4_Consolidated" xfId="4054"/>
    <cellStyle name="Calculation 3 7 5" xfId="639"/>
    <cellStyle name="Calculation 3 7 5 2" xfId="4055"/>
    <cellStyle name="Calculation 3 7 5 2 2" xfId="4056"/>
    <cellStyle name="Calculation 3 7 5 3" xfId="4057"/>
    <cellStyle name="Calculation 3 7 5_Consolidated" xfId="4058"/>
    <cellStyle name="Calculation 3 7 6" xfId="4059"/>
    <cellStyle name="Calculation 3 7 6 2" xfId="4060"/>
    <cellStyle name="Calculation 3 7 7" xfId="4061"/>
    <cellStyle name="Calculation 3 7 7 2" xfId="4062"/>
    <cellStyle name="Calculation 3 7 8" xfId="4063"/>
    <cellStyle name="Calculation 3 7_Consolidated" xfId="4064"/>
    <cellStyle name="Calculation 3 8" xfId="675"/>
    <cellStyle name="Calculation 3 8 2" xfId="1764"/>
    <cellStyle name="Calculation 3 8 2 2" xfId="4065"/>
    <cellStyle name="Calculation 3 8 2 2 2" xfId="4066"/>
    <cellStyle name="Calculation 3 8 2 3" xfId="4067"/>
    <cellStyle name="Calculation 3 8 2_Consolidated" xfId="4068"/>
    <cellStyle name="Calculation 3 8 3" xfId="1231"/>
    <cellStyle name="Calculation 3 8 3 2" xfId="4069"/>
    <cellStyle name="Calculation 3 8 3 2 2" xfId="4070"/>
    <cellStyle name="Calculation 3 8 3 3" xfId="4071"/>
    <cellStyle name="Calculation 3 8 3_Consolidated" xfId="4072"/>
    <cellStyle name="Calculation 3 8 4" xfId="4073"/>
    <cellStyle name="Calculation 3 8 4 2" xfId="4074"/>
    <cellStyle name="Calculation 3 8 5" xfId="4075"/>
    <cellStyle name="Calculation 3 8 5 2" xfId="4076"/>
    <cellStyle name="Calculation 3 8 6" xfId="4077"/>
    <cellStyle name="Calculation 3 8 6 2" xfId="4078"/>
    <cellStyle name="Calculation 3 8 7" xfId="4079"/>
    <cellStyle name="Calculation 3 8_Consolidated" xfId="4080"/>
    <cellStyle name="Calculation 3 9" xfId="630"/>
    <cellStyle name="Calculation 3 9 2" xfId="1719"/>
    <cellStyle name="Calculation 3 9 2 2" xfId="4081"/>
    <cellStyle name="Calculation 3 9 2 2 2" xfId="4082"/>
    <cellStyle name="Calculation 3 9 2 3" xfId="4083"/>
    <cellStyle name="Calculation 3 9 2_Consolidated" xfId="4084"/>
    <cellStyle name="Calculation 3 9 3" xfId="4085"/>
    <cellStyle name="Calculation 3 9 3 2" xfId="4086"/>
    <cellStyle name="Calculation 3 9 4" xfId="4087"/>
    <cellStyle name="Calculation 3 9 4 2" xfId="4088"/>
    <cellStyle name="Calculation 3 9 5" xfId="4089"/>
    <cellStyle name="Calculation 3 9 5 2" xfId="4090"/>
    <cellStyle name="Calculation 3 9 6" xfId="4091"/>
    <cellStyle name="Calculation 3 9_Consolidated" xfId="4092"/>
    <cellStyle name="Calculation 3_Consolidated" xfId="4093"/>
    <cellStyle name="Check Cell" xfId="104" builtinId="23" customBuiltin="1"/>
    <cellStyle name="Check Cell 2" xfId="59"/>
    <cellStyle name="Check Cell 3" xfId="190"/>
    <cellStyle name="Comma 2" xfId="77"/>
    <cellStyle name="Currency 2" xfId="78"/>
    <cellStyle name="Explanatory Text" xfId="107" builtinId="53" customBuiltin="1"/>
    <cellStyle name="Explanatory Text 2" xfId="60"/>
    <cellStyle name="Explanatory Text 3" xfId="191"/>
    <cellStyle name="Good" xfId="97" builtinId="26" customBuiltin="1"/>
    <cellStyle name="Good 2" xfId="61"/>
    <cellStyle name="Good 3" xfId="192"/>
    <cellStyle name="Heading 1" xfId="93" builtinId="16" customBuiltin="1"/>
    <cellStyle name="Heading 1 2" xfId="62"/>
    <cellStyle name="Heading 1 3" xfId="193"/>
    <cellStyle name="Heading 2" xfId="94" builtinId="17" customBuiltin="1"/>
    <cellStyle name="Heading 2 2" xfId="63"/>
    <cellStyle name="Heading 2 3" xfId="194"/>
    <cellStyle name="Heading 3" xfId="95" builtinId="18" customBuiltin="1"/>
    <cellStyle name="Heading 3 2" xfId="64"/>
    <cellStyle name="Heading 3 3" xfId="195"/>
    <cellStyle name="Heading 4" xfId="96" builtinId="19" customBuiltin="1"/>
    <cellStyle name="Heading 4 2" xfId="65"/>
    <cellStyle name="Heading 4 3" xfId="196"/>
    <cellStyle name="Hyperlink 2" xfId="16"/>
    <cellStyle name="Hyperlink 3" xfId="2319"/>
    <cellStyle name="Hyperlink 4" xfId="2320"/>
    <cellStyle name="Hyperlink 5" xfId="4094"/>
    <cellStyle name="Input" xfId="100" builtinId="20" customBuiltin="1"/>
    <cellStyle name="Input 2" xfId="66"/>
    <cellStyle name="Input 2 10" xfId="148"/>
    <cellStyle name="Input 2 10 2" xfId="1126"/>
    <cellStyle name="Input 2 10 2 2" xfId="2212"/>
    <cellStyle name="Input 2 10 2 2 2" xfId="4095"/>
    <cellStyle name="Input 2 10 2 2 2 2" xfId="4096"/>
    <cellStyle name="Input 2 10 2 2 3" xfId="4097"/>
    <cellStyle name="Input 2 10 2 2_Consolidated" xfId="4098"/>
    <cellStyle name="Input 2 10 2 3" xfId="4099"/>
    <cellStyle name="Input 2 10 2 3 2" xfId="4100"/>
    <cellStyle name="Input 2 10 2 4" xfId="4101"/>
    <cellStyle name="Input 2 10 2_Consolidated" xfId="4102"/>
    <cellStyle name="Input 2 10 3" xfId="1304"/>
    <cellStyle name="Input 2 10 3 2" xfId="4103"/>
    <cellStyle name="Input 2 10 3 2 2" xfId="4104"/>
    <cellStyle name="Input 2 10 3 3" xfId="4105"/>
    <cellStyle name="Input 2 10 3_Consolidated" xfId="4106"/>
    <cellStyle name="Input 2 10 4" xfId="1735"/>
    <cellStyle name="Input 2 10 4 2" xfId="4107"/>
    <cellStyle name="Input 2 10 4 2 2" xfId="4108"/>
    <cellStyle name="Input 2 10 4 3" xfId="4109"/>
    <cellStyle name="Input 2 10 4_Consolidated" xfId="4110"/>
    <cellStyle name="Input 2 10 5" xfId="646"/>
    <cellStyle name="Input 2 10 5 2" xfId="4111"/>
    <cellStyle name="Input 2 10 5 2 2" xfId="4112"/>
    <cellStyle name="Input 2 10 5 3" xfId="4113"/>
    <cellStyle name="Input 2 10 5_Consolidated" xfId="4114"/>
    <cellStyle name="Input 2 10 6" xfId="4115"/>
    <cellStyle name="Input 2 10 6 2" xfId="4116"/>
    <cellStyle name="Input 2 10 7" xfId="4117"/>
    <cellStyle name="Input 2 10 7 2" xfId="4118"/>
    <cellStyle name="Input 2 10 8" xfId="4119"/>
    <cellStyle name="Input 2 10_Consolidated" xfId="4120"/>
    <cellStyle name="Input 2 11" xfId="590"/>
    <cellStyle name="Input 2 11 2" xfId="1679"/>
    <cellStyle name="Input 2 11 2 2" xfId="4121"/>
    <cellStyle name="Input 2 11 2 2 2" xfId="4122"/>
    <cellStyle name="Input 2 11 2 3" xfId="4123"/>
    <cellStyle name="Input 2 11 2_Consolidated" xfId="4124"/>
    <cellStyle name="Input 2 11 3" xfId="1226"/>
    <cellStyle name="Input 2 11 3 2" xfId="4125"/>
    <cellStyle name="Input 2 11 3 2 2" xfId="4126"/>
    <cellStyle name="Input 2 11 3 3" xfId="4127"/>
    <cellStyle name="Input 2 11 3_Consolidated" xfId="4128"/>
    <cellStyle name="Input 2 11 4" xfId="4129"/>
    <cellStyle name="Input 2 11 4 2" xfId="4130"/>
    <cellStyle name="Input 2 11 5" xfId="4131"/>
    <cellStyle name="Input 2 11 5 2" xfId="4132"/>
    <cellStyle name="Input 2 11 6" xfId="4133"/>
    <cellStyle name="Input 2 11 6 2" xfId="4134"/>
    <cellStyle name="Input 2 11 7" xfId="4135"/>
    <cellStyle name="Input 2 11_Consolidated" xfId="4136"/>
    <cellStyle name="Input 2 12" xfId="988"/>
    <cellStyle name="Input 2 12 2" xfId="2077"/>
    <cellStyle name="Input 2 12 2 2" xfId="4137"/>
    <cellStyle name="Input 2 12 2 2 2" xfId="4138"/>
    <cellStyle name="Input 2 12 2 3" xfId="4139"/>
    <cellStyle name="Input 2 12 2_Consolidated" xfId="4140"/>
    <cellStyle name="Input 2 12 3" xfId="4141"/>
    <cellStyle name="Input 2 12 3 2" xfId="4142"/>
    <cellStyle name="Input 2 12 4" xfId="4143"/>
    <cellStyle name="Input 2 12 4 2" xfId="4144"/>
    <cellStyle name="Input 2 12 5" xfId="4145"/>
    <cellStyle name="Input 2 12 5 2" xfId="4146"/>
    <cellStyle name="Input 2 12 6" xfId="4147"/>
    <cellStyle name="Input 2 12_Consolidated" xfId="4148"/>
    <cellStyle name="Input 2 13" xfId="1283"/>
    <cellStyle name="Input 2 13 2" xfId="4149"/>
    <cellStyle name="Input 2 13 2 2" xfId="4150"/>
    <cellStyle name="Input 2 13 3" xfId="4151"/>
    <cellStyle name="Input 2 13 3 2" xfId="4152"/>
    <cellStyle name="Input 2 13 4" xfId="4153"/>
    <cellStyle name="Input 2 13 4 2" xfId="4154"/>
    <cellStyle name="Input 2 13 5" xfId="4155"/>
    <cellStyle name="Input 2 13_Consolidated" xfId="4156"/>
    <cellStyle name="Input 2 14" xfId="1287"/>
    <cellStyle name="Input 2 14 2" xfId="4157"/>
    <cellStyle name="Input 2 14 2 2" xfId="4158"/>
    <cellStyle name="Input 2 14 3" xfId="4159"/>
    <cellStyle name="Input 2 14 3 2" xfId="4160"/>
    <cellStyle name="Input 2 14 4" xfId="4161"/>
    <cellStyle name="Input 2 14 4 2" xfId="4162"/>
    <cellStyle name="Input 2 14 5" xfId="4163"/>
    <cellStyle name="Input 2 14_Consolidated" xfId="4164"/>
    <cellStyle name="Input 2 15" xfId="4165"/>
    <cellStyle name="Input 2 15 2" xfId="4166"/>
    <cellStyle name="Input 2 16" xfId="4167"/>
    <cellStyle name="Input 2 16 2" xfId="4168"/>
    <cellStyle name="Input 2 17" xfId="4169"/>
    <cellStyle name="Input 2 2" xfId="206"/>
    <cellStyle name="Input 2 2 10" xfId="1334"/>
    <cellStyle name="Input 2 2 10 2" xfId="4170"/>
    <cellStyle name="Input 2 2 10 2 2" xfId="4171"/>
    <cellStyle name="Input 2 2 10 3" xfId="4172"/>
    <cellStyle name="Input 2 2 10 3 2" xfId="4173"/>
    <cellStyle name="Input 2 2 10 4" xfId="4174"/>
    <cellStyle name="Input 2 2 10 4 2" xfId="4175"/>
    <cellStyle name="Input 2 2 10 5" xfId="4176"/>
    <cellStyle name="Input 2 2 10_Consolidated" xfId="4177"/>
    <cellStyle name="Input 2 2 11" xfId="1288"/>
    <cellStyle name="Input 2 2 11 2" xfId="4178"/>
    <cellStyle name="Input 2 2 11 2 2" xfId="4179"/>
    <cellStyle name="Input 2 2 11 3" xfId="4180"/>
    <cellStyle name="Input 2 2 11 3 2" xfId="4181"/>
    <cellStyle name="Input 2 2 11 4" xfId="4182"/>
    <cellStyle name="Input 2 2 11 4 2" xfId="4183"/>
    <cellStyle name="Input 2 2 11 5" xfId="4184"/>
    <cellStyle name="Input 2 2 11_Consolidated" xfId="4185"/>
    <cellStyle name="Input 2 2 12" xfId="2321"/>
    <cellStyle name="Input 2 2 12 2" xfId="4186"/>
    <cellStyle name="Input 2 2 12 2 2" xfId="4187"/>
    <cellStyle name="Input 2 2 12 3" xfId="4188"/>
    <cellStyle name="Input 2 2 12 3 2" xfId="4189"/>
    <cellStyle name="Input 2 2 12 4" xfId="4190"/>
    <cellStyle name="Input 2 2 12_Consolidated" xfId="4191"/>
    <cellStyle name="Input 2 2 13" xfId="2322"/>
    <cellStyle name="Input 2 2 13 2" xfId="4192"/>
    <cellStyle name="Input 2 2 13 2 2" xfId="4193"/>
    <cellStyle name="Input 2 2 13 3" xfId="4194"/>
    <cellStyle name="Input 2 2 13 3 2" xfId="4195"/>
    <cellStyle name="Input 2 2 13 4" xfId="4196"/>
    <cellStyle name="Input 2 2 13_Consolidated" xfId="4197"/>
    <cellStyle name="Input 2 2 14" xfId="4198"/>
    <cellStyle name="Input 2 2 14 2" xfId="4199"/>
    <cellStyle name="Input 2 2 15" xfId="4200"/>
    <cellStyle name="Input 2 2 15 2" xfId="4201"/>
    <cellStyle name="Input 2 2 16" xfId="4202"/>
    <cellStyle name="Input 2 2 2" xfId="236"/>
    <cellStyle name="Input 2 2 2 10" xfId="1358"/>
    <cellStyle name="Input 2 2 2 10 2" xfId="4203"/>
    <cellStyle name="Input 2 2 2 10 2 2" xfId="4204"/>
    <cellStyle name="Input 2 2 2 10 3" xfId="4205"/>
    <cellStyle name="Input 2 2 2 10 3 2" xfId="4206"/>
    <cellStyle name="Input 2 2 2 10 4" xfId="4207"/>
    <cellStyle name="Input 2 2 2 10 4 2" xfId="4208"/>
    <cellStyle name="Input 2 2 2 10 5" xfId="4209"/>
    <cellStyle name="Input 2 2 2 10_Consolidated" xfId="4210"/>
    <cellStyle name="Input 2 2 2 11" xfId="528"/>
    <cellStyle name="Input 2 2 2 11 2" xfId="4211"/>
    <cellStyle name="Input 2 2 2 11 2 2" xfId="4212"/>
    <cellStyle name="Input 2 2 2 11 3" xfId="4213"/>
    <cellStyle name="Input 2 2 2 11 3 2" xfId="4214"/>
    <cellStyle name="Input 2 2 2 11 4" xfId="4215"/>
    <cellStyle name="Input 2 2 2 11_Consolidated" xfId="4216"/>
    <cellStyle name="Input 2 2 2 12" xfId="2323"/>
    <cellStyle name="Input 2 2 2 12 2" xfId="4217"/>
    <cellStyle name="Input 2 2 2 12 2 2" xfId="4218"/>
    <cellStyle name="Input 2 2 2 12 3" xfId="4219"/>
    <cellStyle name="Input 2 2 2 12 3 2" xfId="4220"/>
    <cellStyle name="Input 2 2 2 12 4" xfId="4221"/>
    <cellStyle name="Input 2 2 2 12_Consolidated" xfId="4222"/>
    <cellStyle name="Input 2 2 2 13" xfId="2324"/>
    <cellStyle name="Input 2 2 2 13 2" xfId="4223"/>
    <cellStyle name="Input 2 2 2 13 2 2" xfId="4224"/>
    <cellStyle name="Input 2 2 2 13 3" xfId="4225"/>
    <cellStyle name="Input 2 2 2 13 3 2" xfId="4226"/>
    <cellStyle name="Input 2 2 2 13 4" xfId="4227"/>
    <cellStyle name="Input 2 2 2 13_Consolidated" xfId="4228"/>
    <cellStyle name="Input 2 2 2 14" xfId="4229"/>
    <cellStyle name="Input 2 2 2 14 2" xfId="4230"/>
    <cellStyle name="Input 2 2 2 15" xfId="4231"/>
    <cellStyle name="Input 2 2 2 15 2" xfId="4232"/>
    <cellStyle name="Input 2 2 2 16" xfId="4233"/>
    <cellStyle name="Input 2 2 2 2" xfId="312"/>
    <cellStyle name="Input 2 2 2 2 2" xfId="1212"/>
    <cellStyle name="Input 2 2 2 2 2 2" xfId="2295"/>
    <cellStyle name="Input 2 2 2 2 2 2 2" xfId="4234"/>
    <cellStyle name="Input 2 2 2 2 2 2 2 2" xfId="4235"/>
    <cellStyle name="Input 2 2 2 2 2 2 3" xfId="4236"/>
    <cellStyle name="Input 2 2 2 2 2 2_Consolidated" xfId="4237"/>
    <cellStyle name="Input 2 2 2 2 2 3" xfId="4238"/>
    <cellStyle name="Input 2 2 2 2 2 3 2" xfId="4239"/>
    <cellStyle name="Input 2 2 2 2 2 4" xfId="4240"/>
    <cellStyle name="Input 2 2 2 2 2_Consolidated" xfId="4241"/>
    <cellStyle name="Input 2 2 2 2 3" xfId="1426"/>
    <cellStyle name="Input 2 2 2 2 3 2" xfId="4242"/>
    <cellStyle name="Input 2 2 2 2 3 2 2" xfId="4243"/>
    <cellStyle name="Input 2 2 2 2 3 3" xfId="4244"/>
    <cellStyle name="Input 2 2 2 2 3_Consolidated" xfId="4245"/>
    <cellStyle name="Input 2 2 2 2 4" xfId="1878"/>
    <cellStyle name="Input 2 2 2 2 4 2" xfId="4246"/>
    <cellStyle name="Input 2 2 2 2 4 2 2" xfId="4247"/>
    <cellStyle name="Input 2 2 2 2 4 3" xfId="4248"/>
    <cellStyle name="Input 2 2 2 2 4_Consolidated" xfId="4249"/>
    <cellStyle name="Input 2 2 2 2 5" xfId="789"/>
    <cellStyle name="Input 2 2 2 2 5 2" xfId="4250"/>
    <cellStyle name="Input 2 2 2 2 5 2 2" xfId="4251"/>
    <cellStyle name="Input 2 2 2 2 5 3" xfId="4252"/>
    <cellStyle name="Input 2 2 2 2 5_Consolidated" xfId="4253"/>
    <cellStyle name="Input 2 2 2 2 6" xfId="4254"/>
    <cellStyle name="Input 2 2 2 2 6 2" xfId="4255"/>
    <cellStyle name="Input 2 2 2 2 7" xfId="4256"/>
    <cellStyle name="Input 2 2 2 2 7 2" xfId="4257"/>
    <cellStyle name="Input 2 2 2 2 8" xfId="4258"/>
    <cellStyle name="Input 2 2 2 2_Consolidated" xfId="4259"/>
    <cellStyle name="Input 2 2 2 3" xfId="354"/>
    <cellStyle name="Input 2 2 2 3 2" xfId="1165"/>
    <cellStyle name="Input 2 2 2 3 2 2" xfId="2250"/>
    <cellStyle name="Input 2 2 2 3 2 2 2" xfId="4260"/>
    <cellStyle name="Input 2 2 2 3 2 2 2 2" xfId="4261"/>
    <cellStyle name="Input 2 2 2 3 2 2 3" xfId="4262"/>
    <cellStyle name="Input 2 2 2 3 2 2_Consolidated" xfId="4263"/>
    <cellStyle name="Input 2 2 2 3 2 3" xfId="4264"/>
    <cellStyle name="Input 2 2 2 3 2 3 2" xfId="4265"/>
    <cellStyle name="Input 2 2 2 3 2 4" xfId="4266"/>
    <cellStyle name="Input 2 2 2 3 2_Consolidated" xfId="4267"/>
    <cellStyle name="Input 2 2 2 3 3" xfId="1468"/>
    <cellStyle name="Input 2 2 2 3 3 2" xfId="4268"/>
    <cellStyle name="Input 2 2 2 3 3 2 2" xfId="4269"/>
    <cellStyle name="Input 2 2 2 3 3 3" xfId="4270"/>
    <cellStyle name="Input 2 2 2 3 3_Consolidated" xfId="4271"/>
    <cellStyle name="Input 2 2 2 3 4" xfId="1920"/>
    <cellStyle name="Input 2 2 2 3 4 2" xfId="4272"/>
    <cellStyle name="Input 2 2 2 3 4 2 2" xfId="4273"/>
    <cellStyle name="Input 2 2 2 3 4 3" xfId="4274"/>
    <cellStyle name="Input 2 2 2 3 4_Consolidated" xfId="4275"/>
    <cellStyle name="Input 2 2 2 3 5" xfId="831"/>
    <cellStyle name="Input 2 2 2 3 5 2" xfId="4276"/>
    <cellStyle name="Input 2 2 2 3 5 2 2" xfId="4277"/>
    <cellStyle name="Input 2 2 2 3 5 3" xfId="4278"/>
    <cellStyle name="Input 2 2 2 3 5_Consolidated" xfId="4279"/>
    <cellStyle name="Input 2 2 2 3 6" xfId="4280"/>
    <cellStyle name="Input 2 2 2 3 6 2" xfId="4281"/>
    <cellStyle name="Input 2 2 2 3 7" xfId="4282"/>
    <cellStyle name="Input 2 2 2 3 7 2" xfId="4283"/>
    <cellStyle name="Input 2 2 2 3 8" xfId="4284"/>
    <cellStyle name="Input 2 2 2 3_Consolidated" xfId="4285"/>
    <cellStyle name="Input 2 2 2 4" xfId="391"/>
    <cellStyle name="Input 2 2 2 4 2" xfId="1020"/>
    <cellStyle name="Input 2 2 2 4 2 2" xfId="2108"/>
    <cellStyle name="Input 2 2 2 4 2 2 2" xfId="4286"/>
    <cellStyle name="Input 2 2 2 4 2 2 2 2" xfId="4287"/>
    <cellStyle name="Input 2 2 2 4 2 2 3" xfId="4288"/>
    <cellStyle name="Input 2 2 2 4 2 2_Consolidated" xfId="4289"/>
    <cellStyle name="Input 2 2 2 4 2 3" xfId="4290"/>
    <cellStyle name="Input 2 2 2 4 2 3 2" xfId="4291"/>
    <cellStyle name="Input 2 2 2 4 2 4" xfId="4292"/>
    <cellStyle name="Input 2 2 2 4 2_Consolidated" xfId="4293"/>
    <cellStyle name="Input 2 2 2 4 3" xfId="1505"/>
    <cellStyle name="Input 2 2 2 4 3 2" xfId="4294"/>
    <cellStyle name="Input 2 2 2 4 3 2 2" xfId="4295"/>
    <cellStyle name="Input 2 2 2 4 3 3" xfId="4296"/>
    <cellStyle name="Input 2 2 2 4 3_Consolidated" xfId="4297"/>
    <cellStyle name="Input 2 2 2 4 4" xfId="1957"/>
    <cellStyle name="Input 2 2 2 4 4 2" xfId="4298"/>
    <cellStyle name="Input 2 2 2 4 4 2 2" xfId="4299"/>
    <cellStyle name="Input 2 2 2 4 4 3" xfId="4300"/>
    <cellStyle name="Input 2 2 2 4 4_Consolidated" xfId="4301"/>
    <cellStyle name="Input 2 2 2 4 5" xfId="868"/>
    <cellStyle name="Input 2 2 2 4 5 2" xfId="4302"/>
    <cellStyle name="Input 2 2 2 4 5 2 2" xfId="4303"/>
    <cellStyle name="Input 2 2 2 4 5 3" xfId="4304"/>
    <cellStyle name="Input 2 2 2 4 5_Consolidated" xfId="4305"/>
    <cellStyle name="Input 2 2 2 4 6" xfId="4306"/>
    <cellStyle name="Input 2 2 2 4 6 2" xfId="4307"/>
    <cellStyle name="Input 2 2 2 4 7" xfId="4308"/>
    <cellStyle name="Input 2 2 2 4 7 2" xfId="4309"/>
    <cellStyle name="Input 2 2 2 4 8" xfId="4310"/>
    <cellStyle name="Input 2 2 2 4_Consolidated" xfId="4311"/>
    <cellStyle name="Input 2 2 2 5" xfId="429"/>
    <cellStyle name="Input 2 2 2 5 2" xfId="1194"/>
    <cellStyle name="Input 2 2 2 5 2 2" xfId="2278"/>
    <cellStyle name="Input 2 2 2 5 2 2 2" xfId="4312"/>
    <cellStyle name="Input 2 2 2 5 2 2 2 2" xfId="4313"/>
    <cellStyle name="Input 2 2 2 5 2 2 3" xfId="4314"/>
    <cellStyle name="Input 2 2 2 5 2 2_Consolidated" xfId="4315"/>
    <cellStyle name="Input 2 2 2 5 2 3" xfId="4316"/>
    <cellStyle name="Input 2 2 2 5 2 3 2" xfId="4317"/>
    <cellStyle name="Input 2 2 2 5 2 4" xfId="4318"/>
    <cellStyle name="Input 2 2 2 5 2_Consolidated" xfId="4319"/>
    <cellStyle name="Input 2 2 2 5 3" xfId="1543"/>
    <cellStyle name="Input 2 2 2 5 3 2" xfId="4320"/>
    <cellStyle name="Input 2 2 2 5 3 2 2" xfId="4321"/>
    <cellStyle name="Input 2 2 2 5 3 3" xfId="4322"/>
    <cellStyle name="Input 2 2 2 5 3_Consolidated" xfId="4323"/>
    <cellStyle name="Input 2 2 2 5 4" xfId="1995"/>
    <cellStyle name="Input 2 2 2 5 4 2" xfId="4324"/>
    <cellStyle name="Input 2 2 2 5 4 2 2" xfId="4325"/>
    <cellStyle name="Input 2 2 2 5 4 3" xfId="4326"/>
    <cellStyle name="Input 2 2 2 5 4_Consolidated" xfId="4327"/>
    <cellStyle name="Input 2 2 2 5 5" xfId="906"/>
    <cellStyle name="Input 2 2 2 5 5 2" xfId="4328"/>
    <cellStyle name="Input 2 2 2 5 5 2 2" xfId="4329"/>
    <cellStyle name="Input 2 2 2 5 5 3" xfId="4330"/>
    <cellStyle name="Input 2 2 2 5 5_Consolidated" xfId="4331"/>
    <cellStyle name="Input 2 2 2 5 6" xfId="4332"/>
    <cellStyle name="Input 2 2 2 5 6 2" xfId="4333"/>
    <cellStyle name="Input 2 2 2 5 7" xfId="4334"/>
    <cellStyle name="Input 2 2 2 5 7 2" xfId="4335"/>
    <cellStyle name="Input 2 2 2 5 8" xfId="4336"/>
    <cellStyle name="Input 2 2 2 5_Consolidated" xfId="4337"/>
    <cellStyle name="Input 2 2 2 6" xfId="469"/>
    <cellStyle name="Input 2 2 2 6 2" xfId="1045"/>
    <cellStyle name="Input 2 2 2 6 2 2" xfId="2133"/>
    <cellStyle name="Input 2 2 2 6 2 2 2" xfId="4338"/>
    <cellStyle name="Input 2 2 2 6 2 2 2 2" xfId="4339"/>
    <cellStyle name="Input 2 2 2 6 2 2 3" xfId="4340"/>
    <cellStyle name="Input 2 2 2 6 2 2_Consolidated" xfId="4341"/>
    <cellStyle name="Input 2 2 2 6 2 3" xfId="4342"/>
    <cellStyle name="Input 2 2 2 6 2 3 2" xfId="4343"/>
    <cellStyle name="Input 2 2 2 6 2 4" xfId="4344"/>
    <cellStyle name="Input 2 2 2 6 2_Consolidated" xfId="4345"/>
    <cellStyle name="Input 2 2 2 6 3" xfId="1583"/>
    <cellStyle name="Input 2 2 2 6 3 2" xfId="4346"/>
    <cellStyle name="Input 2 2 2 6 3 2 2" xfId="4347"/>
    <cellStyle name="Input 2 2 2 6 3 3" xfId="4348"/>
    <cellStyle name="Input 2 2 2 6 3_Consolidated" xfId="4349"/>
    <cellStyle name="Input 2 2 2 6 4" xfId="2035"/>
    <cellStyle name="Input 2 2 2 6 4 2" xfId="4350"/>
    <cellStyle name="Input 2 2 2 6 4 2 2" xfId="4351"/>
    <cellStyle name="Input 2 2 2 6 4 3" xfId="4352"/>
    <cellStyle name="Input 2 2 2 6 4_Consolidated" xfId="4353"/>
    <cellStyle name="Input 2 2 2 6 5" xfId="946"/>
    <cellStyle name="Input 2 2 2 6 5 2" xfId="4354"/>
    <cellStyle name="Input 2 2 2 6 5 2 2" xfId="4355"/>
    <cellStyle name="Input 2 2 2 6 5 3" xfId="4356"/>
    <cellStyle name="Input 2 2 2 6 5_Consolidated" xfId="4357"/>
    <cellStyle name="Input 2 2 2 6 6" xfId="4358"/>
    <cellStyle name="Input 2 2 2 6 6 2" xfId="4359"/>
    <cellStyle name="Input 2 2 2 6 7" xfId="4360"/>
    <cellStyle name="Input 2 2 2 6 7 2" xfId="4361"/>
    <cellStyle name="Input 2 2 2 6 8" xfId="4362"/>
    <cellStyle name="Input 2 2 2 6_Consolidated" xfId="4363"/>
    <cellStyle name="Input 2 2 2 7" xfId="498"/>
    <cellStyle name="Input 2 2 2 7 2" xfId="1032"/>
    <cellStyle name="Input 2 2 2 7 2 2" xfId="2120"/>
    <cellStyle name="Input 2 2 2 7 2 2 2" xfId="4364"/>
    <cellStyle name="Input 2 2 2 7 2 2 2 2" xfId="4365"/>
    <cellStyle name="Input 2 2 2 7 2 2 3" xfId="4366"/>
    <cellStyle name="Input 2 2 2 7 2 2_Consolidated" xfId="4367"/>
    <cellStyle name="Input 2 2 2 7 2 3" xfId="4368"/>
    <cellStyle name="Input 2 2 2 7 2 3 2" xfId="4369"/>
    <cellStyle name="Input 2 2 2 7 2 4" xfId="4370"/>
    <cellStyle name="Input 2 2 2 7 2_Consolidated" xfId="4371"/>
    <cellStyle name="Input 2 2 2 7 3" xfId="1612"/>
    <cellStyle name="Input 2 2 2 7 3 2" xfId="4372"/>
    <cellStyle name="Input 2 2 2 7 3 2 2" xfId="4373"/>
    <cellStyle name="Input 2 2 2 7 3 3" xfId="4374"/>
    <cellStyle name="Input 2 2 2 7 3_Consolidated" xfId="4375"/>
    <cellStyle name="Input 2 2 2 7 4" xfId="2064"/>
    <cellStyle name="Input 2 2 2 7 4 2" xfId="4376"/>
    <cellStyle name="Input 2 2 2 7 4 2 2" xfId="4377"/>
    <cellStyle name="Input 2 2 2 7 4 3" xfId="4378"/>
    <cellStyle name="Input 2 2 2 7 4_Consolidated" xfId="4379"/>
    <cellStyle name="Input 2 2 2 7 5" xfId="975"/>
    <cellStyle name="Input 2 2 2 7 5 2" xfId="4380"/>
    <cellStyle name="Input 2 2 2 7 5 2 2" xfId="4381"/>
    <cellStyle name="Input 2 2 2 7 5 3" xfId="4382"/>
    <cellStyle name="Input 2 2 2 7 5_Consolidated" xfId="4383"/>
    <cellStyle name="Input 2 2 2 7 6" xfId="4384"/>
    <cellStyle name="Input 2 2 2 7 6 2" xfId="4385"/>
    <cellStyle name="Input 2 2 2 7 7" xfId="4386"/>
    <cellStyle name="Input 2 2 2 7 7 2" xfId="4387"/>
    <cellStyle name="Input 2 2 2 7 8" xfId="4388"/>
    <cellStyle name="Input 2 2 2 7_Consolidated" xfId="4389"/>
    <cellStyle name="Input 2 2 2 8" xfId="717"/>
    <cellStyle name="Input 2 2 2 8 2" xfId="1806"/>
    <cellStyle name="Input 2 2 2 8 2 2" xfId="4390"/>
    <cellStyle name="Input 2 2 2 8 2 2 2" xfId="4391"/>
    <cellStyle name="Input 2 2 2 8 2 3" xfId="4392"/>
    <cellStyle name="Input 2 2 2 8 2_Consolidated" xfId="4393"/>
    <cellStyle name="Input 2 2 2 8 3" xfId="1262"/>
    <cellStyle name="Input 2 2 2 8 3 2" xfId="4394"/>
    <cellStyle name="Input 2 2 2 8 3 2 2" xfId="4395"/>
    <cellStyle name="Input 2 2 2 8 3 3" xfId="4396"/>
    <cellStyle name="Input 2 2 2 8 3_Consolidated" xfId="4397"/>
    <cellStyle name="Input 2 2 2 8 4" xfId="4398"/>
    <cellStyle name="Input 2 2 2 8 4 2" xfId="4399"/>
    <cellStyle name="Input 2 2 2 8 5" xfId="4400"/>
    <cellStyle name="Input 2 2 2 8 5 2" xfId="4401"/>
    <cellStyle name="Input 2 2 2 8 6" xfId="4402"/>
    <cellStyle name="Input 2 2 2 8 6 2" xfId="4403"/>
    <cellStyle name="Input 2 2 2 8 7" xfId="4404"/>
    <cellStyle name="Input 2 2 2 8_Consolidated" xfId="4405"/>
    <cellStyle name="Input 2 2 2 9" xfId="587"/>
    <cellStyle name="Input 2 2 2 9 2" xfId="1676"/>
    <cellStyle name="Input 2 2 2 9 2 2" xfId="4406"/>
    <cellStyle name="Input 2 2 2 9 2 2 2" xfId="4407"/>
    <cellStyle name="Input 2 2 2 9 2 3" xfId="4408"/>
    <cellStyle name="Input 2 2 2 9 2_Consolidated" xfId="4409"/>
    <cellStyle name="Input 2 2 2 9 3" xfId="4410"/>
    <cellStyle name="Input 2 2 2 9 3 2" xfId="4411"/>
    <cellStyle name="Input 2 2 2 9 4" xfId="4412"/>
    <cellStyle name="Input 2 2 2 9 4 2" xfId="4413"/>
    <cellStyle name="Input 2 2 2 9 5" xfId="4414"/>
    <cellStyle name="Input 2 2 2 9 5 2" xfId="4415"/>
    <cellStyle name="Input 2 2 2 9 6" xfId="4416"/>
    <cellStyle name="Input 2 2 2 9_Consolidated" xfId="4417"/>
    <cellStyle name="Input 2 2 2_Consolidated" xfId="4418"/>
    <cellStyle name="Input 2 2 3" xfId="252"/>
    <cellStyle name="Input 2 2 3 10" xfId="539"/>
    <cellStyle name="Input 2 2 3 10 2" xfId="4419"/>
    <cellStyle name="Input 2 2 3 10 2 2" xfId="4420"/>
    <cellStyle name="Input 2 2 3 10 3" xfId="4421"/>
    <cellStyle name="Input 2 2 3 10 3 2" xfId="4422"/>
    <cellStyle name="Input 2 2 3 10 4" xfId="4423"/>
    <cellStyle name="Input 2 2 3 10_Consolidated" xfId="4424"/>
    <cellStyle name="Input 2 2 3 11" xfId="2325"/>
    <cellStyle name="Input 2 2 3 11 2" xfId="4425"/>
    <cellStyle name="Input 2 2 3 11 2 2" xfId="4426"/>
    <cellStyle name="Input 2 2 3 11 3" xfId="4427"/>
    <cellStyle name="Input 2 2 3 11 3 2" xfId="4428"/>
    <cellStyle name="Input 2 2 3 11 4" xfId="4429"/>
    <cellStyle name="Input 2 2 3 11_Consolidated" xfId="4430"/>
    <cellStyle name="Input 2 2 3 12" xfId="4431"/>
    <cellStyle name="Input 2 2 3 12 2" xfId="4432"/>
    <cellStyle name="Input 2 2 3 13" xfId="4433"/>
    <cellStyle name="Input 2 2 3 2" xfId="325"/>
    <cellStyle name="Input 2 2 3 2 2" xfId="623"/>
    <cellStyle name="Input 2 2 3 2 2 2" xfId="1712"/>
    <cellStyle name="Input 2 2 3 2 2 2 2" xfId="4434"/>
    <cellStyle name="Input 2 2 3 2 2 2 2 2" xfId="4435"/>
    <cellStyle name="Input 2 2 3 2 2 2 3" xfId="4436"/>
    <cellStyle name="Input 2 2 3 2 2 2_Consolidated" xfId="4437"/>
    <cellStyle name="Input 2 2 3 2 2 3" xfId="4438"/>
    <cellStyle name="Input 2 2 3 2 2 3 2" xfId="4439"/>
    <cellStyle name="Input 2 2 3 2 2 4" xfId="4440"/>
    <cellStyle name="Input 2 2 3 2 2_Consolidated" xfId="4441"/>
    <cellStyle name="Input 2 2 3 2 3" xfId="1439"/>
    <cellStyle name="Input 2 2 3 2 3 2" xfId="4442"/>
    <cellStyle name="Input 2 2 3 2 3 2 2" xfId="4443"/>
    <cellStyle name="Input 2 2 3 2 3 3" xfId="4444"/>
    <cellStyle name="Input 2 2 3 2 3_Consolidated" xfId="4445"/>
    <cellStyle name="Input 2 2 3 2 4" xfId="1891"/>
    <cellStyle name="Input 2 2 3 2 4 2" xfId="4446"/>
    <cellStyle name="Input 2 2 3 2 4 2 2" xfId="4447"/>
    <cellStyle name="Input 2 2 3 2 4 3" xfId="4448"/>
    <cellStyle name="Input 2 2 3 2 4_Consolidated" xfId="4449"/>
    <cellStyle name="Input 2 2 3 2 5" xfId="802"/>
    <cellStyle name="Input 2 2 3 2 5 2" xfId="4450"/>
    <cellStyle name="Input 2 2 3 2 5 2 2" xfId="4451"/>
    <cellStyle name="Input 2 2 3 2 5 3" xfId="4452"/>
    <cellStyle name="Input 2 2 3 2 5_Consolidated" xfId="4453"/>
    <cellStyle name="Input 2 2 3 2 6" xfId="4454"/>
    <cellStyle name="Input 2 2 3 2 6 2" xfId="4455"/>
    <cellStyle name="Input 2 2 3 2 7" xfId="4456"/>
    <cellStyle name="Input 2 2 3 2 7 2" xfId="4457"/>
    <cellStyle name="Input 2 2 3 2 8" xfId="4458"/>
    <cellStyle name="Input 2 2 3 2_Consolidated" xfId="4459"/>
    <cellStyle name="Input 2 2 3 3" xfId="366"/>
    <cellStyle name="Input 2 2 3 3 2" xfId="1048"/>
    <cellStyle name="Input 2 2 3 3 2 2" xfId="2136"/>
    <cellStyle name="Input 2 2 3 3 2 2 2" xfId="4460"/>
    <cellStyle name="Input 2 2 3 3 2 2 2 2" xfId="4461"/>
    <cellStyle name="Input 2 2 3 3 2 2 3" xfId="4462"/>
    <cellStyle name="Input 2 2 3 3 2 2_Consolidated" xfId="4463"/>
    <cellStyle name="Input 2 2 3 3 2 3" xfId="4464"/>
    <cellStyle name="Input 2 2 3 3 2 3 2" xfId="4465"/>
    <cellStyle name="Input 2 2 3 3 2 4" xfId="4466"/>
    <cellStyle name="Input 2 2 3 3 2_Consolidated" xfId="4467"/>
    <cellStyle name="Input 2 2 3 3 3" xfId="1480"/>
    <cellStyle name="Input 2 2 3 3 3 2" xfId="4468"/>
    <cellStyle name="Input 2 2 3 3 3 2 2" xfId="4469"/>
    <cellStyle name="Input 2 2 3 3 3 3" xfId="4470"/>
    <cellStyle name="Input 2 2 3 3 3_Consolidated" xfId="4471"/>
    <cellStyle name="Input 2 2 3 3 4" xfId="1932"/>
    <cellStyle name="Input 2 2 3 3 4 2" xfId="4472"/>
    <cellStyle name="Input 2 2 3 3 4 2 2" xfId="4473"/>
    <cellStyle name="Input 2 2 3 3 4 3" xfId="4474"/>
    <cellStyle name="Input 2 2 3 3 4_Consolidated" xfId="4475"/>
    <cellStyle name="Input 2 2 3 3 5" xfId="843"/>
    <cellStyle name="Input 2 2 3 3 5 2" xfId="4476"/>
    <cellStyle name="Input 2 2 3 3 5 2 2" xfId="4477"/>
    <cellStyle name="Input 2 2 3 3 5 3" xfId="4478"/>
    <cellStyle name="Input 2 2 3 3 5_Consolidated" xfId="4479"/>
    <cellStyle name="Input 2 2 3 3 6" xfId="4480"/>
    <cellStyle name="Input 2 2 3 3 6 2" xfId="4481"/>
    <cellStyle name="Input 2 2 3 3 7" xfId="4482"/>
    <cellStyle name="Input 2 2 3 3 7 2" xfId="4483"/>
    <cellStyle name="Input 2 2 3 3 8" xfId="4484"/>
    <cellStyle name="Input 2 2 3 3_Consolidated" xfId="4485"/>
    <cellStyle name="Input 2 2 3 4" xfId="402"/>
    <cellStyle name="Input 2 2 3 4 2" xfId="1098"/>
    <cellStyle name="Input 2 2 3 4 2 2" xfId="2186"/>
    <cellStyle name="Input 2 2 3 4 2 2 2" xfId="4486"/>
    <cellStyle name="Input 2 2 3 4 2 2 2 2" xfId="4487"/>
    <cellStyle name="Input 2 2 3 4 2 2 3" xfId="4488"/>
    <cellStyle name="Input 2 2 3 4 2 2_Consolidated" xfId="4489"/>
    <cellStyle name="Input 2 2 3 4 2 3" xfId="4490"/>
    <cellStyle name="Input 2 2 3 4 2 3 2" xfId="4491"/>
    <cellStyle name="Input 2 2 3 4 2 4" xfId="4492"/>
    <cellStyle name="Input 2 2 3 4 2_Consolidated" xfId="4493"/>
    <cellStyle name="Input 2 2 3 4 3" xfId="1516"/>
    <cellStyle name="Input 2 2 3 4 3 2" xfId="4494"/>
    <cellStyle name="Input 2 2 3 4 3 2 2" xfId="4495"/>
    <cellStyle name="Input 2 2 3 4 3 3" xfId="4496"/>
    <cellStyle name="Input 2 2 3 4 3_Consolidated" xfId="4497"/>
    <cellStyle name="Input 2 2 3 4 4" xfId="1968"/>
    <cellStyle name="Input 2 2 3 4 4 2" xfId="4498"/>
    <cellStyle name="Input 2 2 3 4 4 2 2" xfId="4499"/>
    <cellStyle name="Input 2 2 3 4 4 3" xfId="4500"/>
    <cellStyle name="Input 2 2 3 4 4_Consolidated" xfId="4501"/>
    <cellStyle name="Input 2 2 3 4 5" xfId="879"/>
    <cellStyle name="Input 2 2 3 4 5 2" xfId="4502"/>
    <cellStyle name="Input 2 2 3 4 5 2 2" xfId="4503"/>
    <cellStyle name="Input 2 2 3 4 5 3" xfId="4504"/>
    <cellStyle name="Input 2 2 3 4 5_Consolidated" xfId="4505"/>
    <cellStyle name="Input 2 2 3 4 6" xfId="4506"/>
    <cellStyle name="Input 2 2 3 4 6 2" xfId="4507"/>
    <cellStyle name="Input 2 2 3 4 7" xfId="4508"/>
    <cellStyle name="Input 2 2 3 4 7 2" xfId="4509"/>
    <cellStyle name="Input 2 2 3 4 8" xfId="4510"/>
    <cellStyle name="Input 2 2 3 4_Consolidated" xfId="4511"/>
    <cellStyle name="Input 2 2 3 5" xfId="440"/>
    <cellStyle name="Input 2 2 3 5 2" xfId="1104"/>
    <cellStyle name="Input 2 2 3 5 2 2" xfId="2190"/>
    <cellStyle name="Input 2 2 3 5 2 2 2" xfId="4512"/>
    <cellStyle name="Input 2 2 3 5 2 2 2 2" xfId="4513"/>
    <cellStyle name="Input 2 2 3 5 2 2 3" xfId="4514"/>
    <cellStyle name="Input 2 2 3 5 2 2_Consolidated" xfId="4515"/>
    <cellStyle name="Input 2 2 3 5 2 3" xfId="4516"/>
    <cellStyle name="Input 2 2 3 5 2 3 2" xfId="4517"/>
    <cellStyle name="Input 2 2 3 5 2 4" xfId="4518"/>
    <cellStyle name="Input 2 2 3 5 2_Consolidated" xfId="4519"/>
    <cellStyle name="Input 2 2 3 5 3" xfId="1554"/>
    <cellStyle name="Input 2 2 3 5 3 2" xfId="4520"/>
    <cellStyle name="Input 2 2 3 5 3 2 2" xfId="4521"/>
    <cellStyle name="Input 2 2 3 5 3 3" xfId="4522"/>
    <cellStyle name="Input 2 2 3 5 3_Consolidated" xfId="4523"/>
    <cellStyle name="Input 2 2 3 5 4" xfId="2006"/>
    <cellStyle name="Input 2 2 3 5 4 2" xfId="4524"/>
    <cellStyle name="Input 2 2 3 5 4 2 2" xfId="4525"/>
    <cellStyle name="Input 2 2 3 5 4 3" xfId="4526"/>
    <cellStyle name="Input 2 2 3 5 4_Consolidated" xfId="4527"/>
    <cellStyle name="Input 2 2 3 5 5" xfId="917"/>
    <cellStyle name="Input 2 2 3 5 5 2" xfId="4528"/>
    <cellStyle name="Input 2 2 3 5 5 2 2" xfId="4529"/>
    <cellStyle name="Input 2 2 3 5 5 3" xfId="4530"/>
    <cellStyle name="Input 2 2 3 5 5_Consolidated" xfId="4531"/>
    <cellStyle name="Input 2 2 3 5 6" xfId="4532"/>
    <cellStyle name="Input 2 2 3 5 6 2" xfId="4533"/>
    <cellStyle name="Input 2 2 3 5 7" xfId="4534"/>
    <cellStyle name="Input 2 2 3 5 7 2" xfId="4535"/>
    <cellStyle name="Input 2 2 3 5 8" xfId="4536"/>
    <cellStyle name="Input 2 2 3 5_Consolidated" xfId="4537"/>
    <cellStyle name="Input 2 2 3 6" xfId="480"/>
    <cellStyle name="Input 2 2 3 6 2" xfId="1193"/>
    <cellStyle name="Input 2 2 3 6 2 2" xfId="2277"/>
    <cellStyle name="Input 2 2 3 6 2 2 2" xfId="4538"/>
    <cellStyle name="Input 2 2 3 6 2 2 2 2" xfId="4539"/>
    <cellStyle name="Input 2 2 3 6 2 2 3" xfId="4540"/>
    <cellStyle name="Input 2 2 3 6 2 2_Consolidated" xfId="4541"/>
    <cellStyle name="Input 2 2 3 6 2 3" xfId="4542"/>
    <cellStyle name="Input 2 2 3 6 2 3 2" xfId="4543"/>
    <cellStyle name="Input 2 2 3 6 2 4" xfId="4544"/>
    <cellStyle name="Input 2 2 3 6 2_Consolidated" xfId="4545"/>
    <cellStyle name="Input 2 2 3 6 3" xfId="1594"/>
    <cellStyle name="Input 2 2 3 6 3 2" xfId="4546"/>
    <cellStyle name="Input 2 2 3 6 3 2 2" xfId="4547"/>
    <cellStyle name="Input 2 2 3 6 3 3" xfId="4548"/>
    <cellStyle name="Input 2 2 3 6 3_Consolidated" xfId="4549"/>
    <cellStyle name="Input 2 2 3 6 4" xfId="2046"/>
    <cellStyle name="Input 2 2 3 6 4 2" xfId="4550"/>
    <cellStyle name="Input 2 2 3 6 4 2 2" xfId="4551"/>
    <cellStyle name="Input 2 2 3 6 4 3" xfId="4552"/>
    <cellStyle name="Input 2 2 3 6 4_Consolidated" xfId="4553"/>
    <cellStyle name="Input 2 2 3 6 5" xfId="957"/>
    <cellStyle name="Input 2 2 3 6 5 2" xfId="4554"/>
    <cellStyle name="Input 2 2 3 6 5 2 2" xfId="4555"/>
    <cellStyle name="Input 2 2 3 6 5 3" xfId="4556"/>
    <cellStyle name="Input 2 2 3 6 5_Consolidated" xfId="4557"/>
    <cellStyle name="Input 2 2 3 6 6" xfId="4558"/>
    <cellStyle name="Input 2 2 3 6 6 2" xfId="4559"/>
    <cellStyle name="Input 2 2 3 6 7" xfId="4560"/>
    <cellStyle name="Input 2 2 3 6 7 2" xfId="4561"/>
    <cellStyle name="Input 2 2 3 6 8" xfId="4562"/>
    <cellStyle name="Input 2 2 3 6_Consolidated" xfId="4563"/>
    <cellStyle name="Input 2 2 3 7" xfId="732"/>
    <cellStyle name="Input 2 2 3 7 2" xfId="1821"/>
    <cellStyle name="Input 2 2 3 7 2 2" xfId="4564"/>
    <cellStyle name="Input 2 2 3 7 2 2 2" xfId="4565"/>
    <cellStyle name="Input 2 2 3 7 2 3" xfId="4566"/>
    <cellStyle name="Input 2 2 3 7 2_Consolidated" xfId="4567"/>
    <cellStyle name="Input 2 2 3 7 3" xfId="1273"/>
    <cellStyle name="Input 2 2 3 7 3 2" xfId="4568"/>
    <cellStyle name="Input 2 2 3 7 3 2 2" xfId="4569"/>
    <cellStyle name="Input 2 2 3 7 3 3" xfId="4570"/>
    <cellStyle name="Input 2 2 3 7 3_Consolidated" xfId="4571"/>
    <cellStyle name="Input 2 2 3 7 4" xfId="4572"/>
    <cellStyle name="Input 2 2 3 7 4 2" xfId="4573"/>
    <cellStyle name="Input 2 2 3 7 5" xfId="4574"/>
    <cellStyle name="Input 2 2 3 7 5 2" xfId="4575"/>
    <cellStyle name="Input 2 2 3 7 6" xfId="4576"/>
    <cellStyle name="Input 2 2 3 7 6 2" xfId="4577"/>
    <cellStyle name="Input 2 2 3 7 7" xfId="4578"/>
    <cellStyle name="Input 2 2 3 7_Consolidated" xfId="4579"/>
    <cellStyle name="Input 2 2 3 8" xfId="1144"/>
    <cellStyle name="Input 2 2 3 8 2" xfId="2230"/>
    <cellStyle name="Input 2 2 3 8 2 2" xfId="4580"/>
    <cellStyle name="Input 2 2 3 8 2 2 2" xfId="4581"/>
    <cellStyle name="Input 2 2 3 8 2 3" xfId="4582"/>
    <cellStyle name="Input 2 2 3 8 2_Consolidated" xfId="4583"/>
    <cellStyle name="Input 2 2 3 8 3" xfId="4584"/>
    <cellStyle name="Input 2 2 3 8 3 2" xfId="4585"/>
    <cellStyle name="Input 2 2 3 8 4" xfId="4586"/>
    <cellStyle name="Input 2 2 3 8 4 2" xfId="4587"/>
    <cellStyle name="Input 2 2 3 8 5" xfId="4588"/>
    <cellStyle name="Input 2 2 3 8 5 2" xfId="4589"/>
    <cellStyle name="Input 2 2 3 8 6" xfId="4590"/>
    <cellStyle name="Input 2 2 3 8_Consolidated" xfId="4591"/>
    <cellStyle name="Input 2 2 3 9" xfId="1369"/>
    <cellStyle name="Input 2 2 3 9 2" xfId="4592"/>
    <cellStyle name="Input 2 2 3 9 2 2" xfId="4593"/>
    <cellStyle name="Input 2 2 3 9 3" xfId="4594"/>
    <cellStyle name="Input 2 2 3 9 3 2" xfId="4595"/>
    <cellStyle name="Input 2 2 3 9 4" xfId="4596"/>
    <cellStyle name="Input 2 2 3 9 4 2" xfId="4597"/>
    <cellStyle name="Input 2 2 3 9 5" xfId="4598"/>
    <cellStyle name="Input 2 2 3 9_Consolidated" xfId="4599"/>
    <cellStyle name="Input 2 2 3_Consolidated" xfId="4600"/>
    <cellStyle name="Input 2 2 4" xfId="286"/>
    <cellStyle name="Input 2 2 4 2" xfId="695"/>
    <cellStyle name="Input 2 2 4 2 2" xfId="1784"/>
    <cellStyle name="Input 2 2 4 2 2 2" xfId="4601"/>
    <cellStyle name="Input 2 2 4 2 2 2 2" xfId="4602"/>
    <cellStyle name="Input 2 2 4 2 2 3" xfId="4603"/>
    <cellStyle name="Input 2 2 4 2 2_Consolidated" xfId="4604"/>
    <cellStyle name="Input 2 2 4 2 3" xfId="4605"/>
    <cellStyle name="Input 2 2 4 2 3 2" xfId="4606"/>
    <cellStyle name="Input 2 2 4 2 4" xfId="4607"/>
    <cellStyle name="Input 2 2 4 2_Consolidated" xfId="4608"/>
    <cellStyle name="Input 2 2 4 3" xfId="1400"/>
    <cellStyle name="Input 2 2 4 3 2" xfId="4609"/>
    <cellStyle name="Input 2 2 4 3 2 2" xfId="4610"/>
    <cellStyle name="Input 2 2 4 3 3" xfId="4611"/>
    <cellStyle name="Input 2 2 4 3_Consolidated" xfId="4612"/>
    <cellStyle name="Input 2 2 4 4" xfId="1852"/>
    <cellStyle name="Input 2 2 4 4 2" xfId="4613"/>
    <cellStyle name="Input 2 2 4 4 2 2" xfId="4614"/>
    <cellStyle name="Input 2 2 4 4 3" xfId="4615"/>
    <cellStyle name="Input 2 2 4 4_Consolidated" xfId="4616"/>
    <cellStyle name="Input 2 2 4 5" xfId="763"/>
    <cellStyle name="Input 2 2 4 5 2" xfId="4617"/>
    <cellStyle name="Input 2 2 4 5 2 2" xfId="4618"/>
    <cellStyle name="Input 2 2 4 5 3" xfId="4619"/>
    <cellStyle name="Input 2 2 4 5_Consolidated" xfId="4620"/>
    <cellStyle name="Input 2 2 4 6" xfId="4621"/>
    <cellStyle name="Input 2 2 4 6 2" xfId="4622"/>
    <cellStyle name="Input 2 2 4 7" xfId="4623"/>
    <cellStyle name="Input 2 2 4 7 2" xfId="4624"/>
    <cellStyle name="Input 2 2 4 8" xfId="4625"/>
    <cellStyle name="Input 2 2 4_Consolidated" xfId="4626"/>
    <cellStyle name="Input 2 2 5" xfId="171"/>
    <cellStyle name="Input 2 2 5 2" xfId="1201"/>
    <cellStyle name="Input 2 2 5 2 2" xfId="2285"/>
    <cellStyle name="Input 2 2 5 2 2 2" xfId="4627"/>
    <cellStyle name="Input 2 2 5 2 2 2 2" xfId="4628"/>
    <cellStyle name="Input 2 2 5 2 2 3" xfId="4629"/>
    <cellStyle name="Input 2 2 5 2 2_Consolidated" xfId="4630"/>
    <cellStyle name="Input 2 2 5 2 3" xfId="4631"/>
    <cellStyle name="Input 2 2 5 2 3 2" xfId="4632"/>
    <cellStyle name="Input 2 2 5 2 4" xfId="4633"/>
    <cellStyle name="Input 2 2 5 2_Consolidated" xfId="4634"/>
    <cellStyle name="Input 2 2 5 3" xfId="1325"/>
    <cellStyle name="Input 2 2 5 3 2" xfId="4635"/>
    <cellStyle name="Input 2 2 5 3 2 2" xfId="4636"/>
    <cellStyle name="Input 2 2 5 3 3" xfId="4637"/>
    <cellStyle name="Input 2 2 5 3_Consolidated" xfId="4638"/>
    <cellStyle name="Input 2 2 5 4" xfId="1756"/>
    <cellStyle name="Input 2 2 5 4 2" xfId="4639"/>
    <cellStyle name="Input 2 2 5 4 2 2" xfId="4640"/>
    <cellStyle name="Input 2 2 5 4 3" xfId="4641"/>
    <cellStyle name="Input 2 2 5 4_Consolidated" xfId="4642"/>
    <cellStyle name="Input 2 2 5 5" xfId="667"/>
    <cellStyle name="Input 2 2 5 5 2" xfId="4643"/>
    <cellStyle name="Input 2 2 5 5 2 2" xfId="4644"/>
    <cellStyle name="Input 2 2 5 5 3" xfId="4645"/>
    <cellStyle name="Input 2 2 5 5_Consolidated" xfId="4646"/>
    <cellStyle name="Input 2 2 5 6" xfId="4647"/>
    <cellStyle name="Input 2 2 5 6 2" xfId="4648"/>
    <cellStyle name="Input 2 2 5 7" xfId="4649"/>
    <cellStyle name="Input 2 2 5 7 2" xfId="4650"/>
    <cellStyle name="Input 2 2 5 8" xfId="4651"/>
    <cellStyle name="Input 2 2 5_Consolidated" xfId="4652"/>
    <cellStyle name="Input 2 2 6" xfId="291"/>
    <cellStyle name="Input 2 2 6 2" xfId="1173"/>
    <cellStyle name="Input 2 2 6 2 2" xfId="2258"/>
    <cellStyle name="Input 2 2 6 2 2 2" xfId="4653"/>
    <cellStyle name="Input 2 2 6 2 2 2 2" xfId="4654"/>
    <cellStyle name="Input 2 2 6 2 2 3" xfId="4655"/>
    <cellStyle name="Input 2 2 6 2 2_Consolidated" xfId="4656"/>
    <cellStyle name="Input 2 2 6 2 3" xfId="4657"/>
    <cellStyle name="Input 2 2 6 2 3 2" xfId="4658"/>
    <cellStyle name="Input 2 2 6 2 4" xfId="4659"/>
    <cellStyle name="Input 2 2 6 2_Consolidated" xfId="4660"/>
    <cellStyle name="Input 2 2 6 3" xfId="1405"/>
    <cellStyle name="Input 2 2 6 3 2" xfId="4661"/>
    <cellStyle name="Input 2 2 6 3 2 2" xfId="4662"/>
    <cellStyle name="Input 2 2 6 3 3" xfId="4663"/>
    <cellStyle name="Input 2 2 6 3_Consolidated" xfId="4664"/>
    <cellStyle name="Input 2 2 6 4" xfId="1857"/>
    <cellStyle name="Input 2 2 6 4 2" xfId="4665"/>
    <cellStyle name="Input 2 2 6 4 2 2" xfId="4666"/>
    <cellStyle name="Input 2 2 6 4 3" xfId="4667"/>
    <cellStyle name="Input 2 2 6 4_Consolidated" xfId="4668"/>
    <cellStyle name="Input 2 2 6 5" xfId="768"/>
    <cellStyle name="Input 2 2 6 5 2" xfId="4669"/>
    <cellStyle name="Input 2 2 6 5 2 2" xfId="4670"/>
    <cellStyle name="Input 2 2 6 5 3" xfId="4671"/>
    <cellStyle name="Input 2 2 6 5_Consolidated" xfId="4672"/>
    <cellStyle name="Input 2 2 6 6" xfId="4673"/>
    <cellStyle name="Input 2 2 6 6 2" xfId="4674"/>
    <cellStyle name="Input 2 2 6 7" xfId="4675"/>
    <cellStyle name="Input 2 2 6 7 2" xfId="4676"/>
    <cellStyle name="Input 2 2 6 8" xfId="4677"/>
    <cellStyle name="Input 2 2 6_Consolidated" xfId="4678"/>
    <cellStyle name="Input 2 2 7" xfId="332"/>
    <cellStyle name="Input 2 2 7 2" xfId="1151"/>
    <cellStyle name="Input 2 2 7 2 2" xfId="2237"/>
    <cellStyle name="Input 2 2 7 2 2 2" xfId="4679"/>
    <cellStyle name="Input 2 2 7 2 2 2 2" xfId="4680"/>
    <cellStyle name="Input 2 2 7 2 2 3" xfId="4681"/>
    <cellStyle name="Input 2 2 7 2 2_Consolidated" xfId="4682"/>
    <cellStyle name="Input 2 2 7 2 3" xfId="4683"/>
    <cellStyle name="Input 2 2 7 2 3 2" xfId="4684"/>
    <cellStyle name="Input 2 2 7 2 4" xfId="4685"/>
    <cellStyle name="Input 2 2 7 2_Consolidated" xfId="4686"/>
    <cellStyle name="Input 2 2 7 3" xfId="1446"/>
    <cellStyle name="Input 2 2 7 3 2" xfId="4687"/>
    <cellStyle name="Input 2 2 7 3 2 2" xfId="4688"/>
    <cellStyle name="Input 2 2 7 3 3" xfId="4689"/>
    <cellStyle name="Input 2 2 7 3_Consolidated" xfId="4690"/>
    <cellStyle name="Input 2 2 7 4" xfId="1898"/>
    <cellStyle name="Input 2 2 7 4 2" xfId="4691"/>
    <cellStyle name="Input 2 2 7 4 2 2" xfId="4692"/>
    <cellStyle name="Input 2 2 7 4 3" xfId="4693"/>
    <cellStyle name="Input 2 2 7 4_Consolidated" xfId="4694"/>
    <cellStyle name="Input 2 2 7 5" xfId="809"/>
    <cellStyle name="Input 2 2 7 5 2" xfId="4695"/>
    <cellStyle name="Input 2 2 7 5 2 2" xfId="4696"/>
    <cellStyle name="Input 2 2 7 5 3" xfId="4697"/>
    <cellStyle name="Input 2 2 7 5_Consolidated" xfId="4698"/>
    <cellStyle name="Input 2 2 7 6" xfId="4699"/>
    <cellStyle name="Input 2 2 7 6 2" xfId="4700"/>
    <cellStyle name="Input 2 2 7 7" xfId="4701"/>
    <cellStyle name="Input 2 2 7 7 2" xfId="4702"/>
    <cellStyle name="Input 2 2 7 8" xfId="4703"/>
    <cellStyle name="Input 2 2 7_Consolidated" xfId="4704"/>
    <cellStyle name="Input 2 2 8" xfId="688"/>
    <cellStyle name="Input 2 2 8 2" xfId="1777"/>
    <cellStyle name="Input 2 2 8 2 2" xfId="4705"/>
    <cellStyle name="Input 2 2 8 2 2 2" xfId="4706"/>
    <cellStyle name="Input 2 2 8 2 3" xfId="4707"/>
    <cellStyle name="Input 2 2 8 2_Consolidated" xfId="4708"/>
    <cellStyle name="Input 2 2 8 3" xfId="1237"/>
    <cellStyle name="Input 2 2 8 3 2" xfId="4709"/>
    <cellStyle name="Input 2 2 8 3 2 2" xfId="4710"/>
    <cellStyle name="Input 2 2 8 3 3" xfId="4711"/>
    <cellStyle name="Input 2 2 8 3_Consolidated" xfId="4712"/>
    <cellStyle name="Input 2 2 8 4" xfId="4713"/>
    <cellStyle name="Input 2 2 8 4 2" xfId="4714"/>
    <cellStyle name="Input 2 2 8 5" xfId="4715"/>
    <cellStyle name="Input 2 2 8 5 2" xfId="4716"/>
    <cellStyle name="Input 2 2 8 6" xfId="4717"/>
    <cellStyle name="Input 2 2 8 6 2" xfId="4718"/>
    <cellStyle name="Input 2 2 8 7" xfId="4719"/>
    <cellStyle name="Input 2 2 8_Consolidated" xfId="4720"/>
    <cellStyle name="Input 2 2 9" xfId="985"/>
    <cellStyle name="Input 2 2 9 2" xfId="2074"/>
    <cellStyle name="Input 2 2 9 2 2" xfId="4721"/>
    <cellStyle name="Input 2 2 9 2 2 2" xfId="4722"/>
    <cellStyle name="Input 2 2 9 2 3" xfId="4723"/>
    <cellStyle name="Input 2 2 9 2_Consolidated" xfId="4724"/>
    <cellStyle name="Input 2 2 9 3" xfId="4725"/>
    <cellStyle name="Input 2 2 9 3 2" xfId="4726"/>
    <cellStyle name="Input 2 2 9 4" xfId="4727"/>
    <cellStyle name="Input 2 2 9 4 2" xfId="4728"/>
    <cellStyle name="Input 2 2 9 5" xfId="4729"/>
    <cellStyle name="Input 2 2 9 5 2" xfId="4730"/>
    <cellStyle name="Input 2 2 9 6" xfId="4731"/>
    <cellStyle name="Input 2 2 9_Consolidated" xfId="4732"/>
    <cellStyle name="Input 2 2_Consolidated" xfId="4733"/>
    <cellStyle name="Input 2 3" xfId="224"/>
    <cellStyle name="Input 2 3 10" xfId="1346"/>
    <cellStyle name="Input 2 3 10 2" xfId="4734"/>
    <cellStyle name="Input 2 3 10 2 2" xfId="4735"/>
    <cellStyle name="Input 2 3 10 3" xfId="4736"/>
    <cellStyle name="Input 2 3 10 3 2" xfId="4737"/>
    <cellStyle name="Input 2 3 10 4" xfId="4738"/>
    <cellStyle name="Input 2 3 10 4 2" xfId="4739"/>
    <cellStyle name="Input 2 3 10 5" xfId="4740"/>
    <cellStyle name="Input 2 3 10_Consolidated" xfId="4741"/>
    <cellStyle name="Input 2 3 11" xfId="516"/>
    <cellStyle name="Input 2 3 11 2" xfId="4742"/>
    <cellStyle name="Input 2 3 11 2 2" xfId="4743"/>
    <cellStyle name="Input 2 3 11 3" xfId="4744"/>
    <cellStyle name="Input 2 3 11 3 2" xfId="4745"/>
    <cellStyle name="Input 2 3 11 4" xfId="4746"/>
    <cellStyle name="Input 2 3 11_Consolidated" xfId="4747"/>
    <cellStyle name="Input 2 3 12" xfId="2326"/>
    <cellStyle name="Input 2 3 12 2" xfId="4748"/>
    <cellStyle name="Input 2 3 12 2 2" xfId="4749"/>
    <cellStyle name="Input 2 3 12 3" xfId="4750"/>
    <cellStyle name="Input 2 3 12 3 2" xfId="4751"/>
    <cellStyle name="Input 2 3 12 4" xfId="4752"/>
    <cellStyle name="Input 2 3 12_Consolidated" xfId="4753"/>
    <cellStyle name="Input 2 3 13" xfId="2327"/>
    <cellStyle name="Input 2 3 13 2" xfId="4754"/>
    <cellStyle name="Input 2 3 13 2 2" xfId="4755"/>
    <cellStyle name="Input 2 3 13 3" xfId="4756"/>
    <cellStyle name="Input 2 3 13 3 2" xfId="4757"/>
    <cellStyle name="Input 2 3 13 4" xfId="4758"/>
    <cellStyle name="Input 2 3 13_Consolidated" xfId="4759"/>
    <cellStyle name="Input 2 3 14" xfId="4760"/>
    <cellStyle name="Input 2 3 14 2" xfId="4761"/>
    <cellStyle name="Input 2 3 15" xfId="4762"/>
    <cellStyle name="Input 2 3 15 2" xfId="4763"/>
    <cellStyle name="Input 2 3 16" xfId="4764"/>
    <cellStyle name="Input 2 3 2" xfId="300"/>
    <cellStyle name="Input 2 3 2 2" xfId="996"/>
    <cellStyle name="Input 2 3 2 2 2" xfId="2085"/>
    <cellStyle name="Input 2 3 2 2 2 2" xfId="4765"/>
    <cellStyle name="Input 2 3 2 2 2 2 2" xfId="4766"/>
    <cellStyle name="Input 2 3 2 2 2 3" xfId="4767"/>
    <cellStyle name="Input 2 3 2 2 2_Consolidated" xfId="4768"/>
    <cellStyle name="Input 2 3 2 2 3" xfId="4769"/>
    <cellStyle name="Input 2 3 2 2 3 2" xfId="4770"/>
    <cellStyle name="Input 2 3 2 2 4" xfId="4771"/>
    <cellStyle name="Input 2 3 2 2_Consolidated" xfId="4772"/>
    <cellStyle name="Input 2 3 2 3" xfId="1414"/>
    <cellStyle name="Input 2 3 2 3 2" xfId="4773"/>
    <cellStyle name="Input 2 3 2 3 2 2" xfId="4774"/>
    <cellStyle name="Input 2 3 2 3 3" xfId="4775"/>
    <cellStyle name="Input 2 3 2 3_Consolidated" xfId="4776"/>
    <cellStyle name="Input 2 3 2 4" xfId="1866"/>
    <cellStyle name="Input 2 3 2 4 2" xfId="4777"/>
    <cellStyle name="Input 2 3 2 4 2 2" xfId="4778"/>
    <cellStyle name="Input 2 3 2 4 3" xfId="4779"/>
    <cellStyle name="Input 2 3 2 4_Consolidated" xfId="4780"/>
    <cellStyle name="Input 2 3 2 5" xfId="777"/>
    <cellStyle name="Input 2 3 2 5 2" xfId="4781"/>
    <cellStyle name="Input 2 3 2 5 2 2" xfId="4782"/>
    <cellStyle name="Input 2 3 2 5 3" xfId="4783"/>
    <cellStyle name="Input 2 3 2 5_Consolidated" xfId="4784"/>
    <cellStyle name="Input 2 3 2 6" xfId="4785"/>
    <cellStyle name="Input 2 3 2 6 2" xfId="4786"/>
    <cellStyle name="Input 2 3 2 7" xfId="4787"/>
    <cellStyle name="Input 2 3 2 7 2" xfId="4788"/>
    <cellStyle name="Input 2 3 2 8" xfId="4789"/>
    <cellStyle name="Input 2 3 2_Consolidated" xfId="4790"/>
    <cellStyle name="Input 2 3 3" xfId="342"/>
    <cellStyle name="Input 2 3 3 2" xfId="724"/>
    <cellStyle name="Input 2 3 3 2 2" xfId="1813"/>
    <cellStyle name="Input 2 3 3 2 2 2" xfId="4791"/>
    <cellStyle name="Input 2 3 3 2 2 2 2" xfId="4792"/>
    <cellStyle name="Input 2 3 3 2 2 3" xfId="4793"/>
    <cellStyle name="Input 2 3 3 2 2_Consolidated" xfId="4794"/>
    <cellStyle name="Input 2 3 3 2 3" xfId="4795"/>
    <cellStyle name="Input 2 3 3 2 3 2" xfId="4796"/>
    <cellStyle name="Input 2 3 3 2 4" xfId="4797"/>
    <cellStyle name="Input 2 3 3 2_Consolidated" xfId="4798"/>
    <cellStyle name="Input 2 3 3 3" xfId="1456"/>
    <cellStyle name="Input 2 3 3 3 2" xfId="4799"/>
    <cellStyle name="Input 2 3 3 3 2 2" xfId="4800"/>
    <cellStyle name="Input 2 3 3 3 3" xfId="4801"/>
    <cellStyle name="Input 2 3 3 3_Consolidated" xfId="4802"/>
    <cellStyle name="Input 2 3 3 4" xfId="1908"/>
    <cellStyle name="Input 2 3 3 4 2" xfId="4803"/>
    <cellStyle name="Input 2 3 3 4 2 2" xfId="4804"/>
    <cellStyle name="Input 2 3 3 4 3" xfId="4805"/>
    <cellStyle name="Input 2 3 3 4_Consolidated" xfId="4806"/>
    <cellStyle name="Input 2 3 3 5" xfId="819"/>
    <cellStyle name="Input 2 3 3 5 2" xfId="4807"/>
    <cellStyle name="Input 2 3 3 5 2 2" xfId="4808"/>
    <cellStyle name="Input 2 3 3 5 3" xfId="4809"/>
    <cellStyle name="Input 2 3 3 5_Consolidated" xfId="4810"/>
    <cellStyle name="Input 2 3 3 6" xfId="4811"/>
    <cellStyle name="Input 2 3 3 6 2" xfId="4812"/>
    <cellStyle name="Input 2 3 3 7" xfId="4813"/>
    <cellStyle name="Input 2 3 3 7 2" xfId="4814"/>
    <cellStyle name="Input 2 3 3 8" xfId="4815"/>
    <cellStyle name="Input 2 3 3_Consolidated" xfId="4816"/>
    <cellStyle name="Input 2 3 4" xfId="379"/>
    <cellStyle name="Input 2 3 4 2" xfId="1092"/>
    <cellStyle name="Input 2 3 4 2 2" xfId="2180"/>
    <cellStyle name="Input 2 3 4 2 2 2" xfId="4817"/>
    <cellStyle name="Input 2 3 4 2 2 2 2" xfId="4818"/>
    <cellStyle name="Input 2 3 4 2 2 3" xfId="4819"/>
    <cellStyle name="Input 2 3 4 2 2_Consolidated" xfId="4820"/>
    <cellStyle name="Input 2 3 4 2 3" xfId="4821"/>
    <cellStyle name="Input 2 3 4 2 3 2" xfId="4822"/>
    <cellStyle name="Input 2 3 4 2 4" xfId="4823"/>
    <cellStyle name="Input 2 3 4 2_Consolidated" xfId="4824"/>
    <cellStyle name="Input 2 3 4 3" xfId="1493"/>
    <cellStyle name="Input 2 3 4 3 2" xfId="4825"/>
    <cellStyle name="Input 2 3 4 3 2 2" xfId="4826"/>
    <cellStyle name="Input 2 3 4 3 3" xfId="4827"/>
    <cellStyle name="Input 2 3 4 3_Consolidated" xfId="4828"/>
    <cellStyle name="Input 2 3 4 4" xfId="1945"/>
    <cellStyle name="Input 2 3 4 4 2" xfId="4829"/>
    <cellStyle name="Input 2 3 4 4 2 2" xfId="4830"/>
    <cellStyle name="Input 2 3 4 4 3" xfId="4831"/>
    <cellStyle name="Input 2 3 4 4_Consolidated" xfId="4832"/>
    <cellStyle name="Input 2 3 4 5" xfId="856"/>
    <cellStyle name="Input 2 3 4 5 2" xfId="4833"/>
    <cellStyle name="Input 2 3 4 5 2 2" xfId="4834"/>
    <cellStyle name="Input 2 3 4 5 3" xfId="4835"/>
    <cellStyle name="Input 2 3 4 5_Consolidated" xfId="4836"/>
    <cellStyle name="Input 2 3 4 6" xfId="4837"/>
    <cellStyle name="Input 2 3 4 6 2" xfId="4838"/>
    <cellStyle name="Input 2 3 4 7" xfId="4839"/>
    <cellStyle name="Input 2 3 4 7 2" xfId="4840"/>
    <cellStyle name="Input 2 3 4 8" xfId="4841"/>
    <cellStyle name="Input 2 3 4_Consolidated" xfId="4842"/>
    <cellStyle name="Input 2 3 5" xfId="417"/>
    <cellStyle name="Input 2 3 5 2" xfId="570"/>
    <cellStyle name="Input 2 3 5 2 2" xfId="1659"/>
    <cellStyle name="Input 2 3 5 2 2 2" xfId="4843"/>
    <cellStyle name="Input 2 3 5 2 2 2 2" xfId="4844"/>
    <cellStyle name="Input 2 3 5 2 2 3" xfId="4845"/>
    <cellStyle name="Input 2 3 5 2 2_Consolidated" xfId="4846"/>
    <cellStyle name="Input 2 3 5 2 3" xfId="4847"/>
    <cellStyle name="Input 2 3 5 2 3 2" xfId="4848"/>
    <cellStyle name="Input 2 3 5 2 4" xfId="4849"/>
    <cellStyle name="Input 2 3 5 2_Consolidated" xfId="4850"/>
    <cellStyle name="Input 2 3 5 3" xfId="1531"/>
    <cellStyle name="Input 2 3 5 3 2" xfId="4851"/>
    <cellStyle name="Input 2 3 5 3 2 2" xfId="4852"/>
    <cellStyle name="Input 2 3 5 3 3" xfId="4853"/>
    <cellStyle name="Input 2 3 5 3_Consolidated" xfId="4854"/>
    <cellStyle name="Input 2 3 5 4" xfId="1983"/>
    <cellStyle name="Input 2 3 5 4 2" xfId="4855"/>
    <cellStyle name="Input 2 3 5 4 2 2" xfId="4856"/>
    <cellStyle name="Input 2 3 5 4 3" xfId="4857"/>
    <cellStyle name="Input 2 3 5 4_Consolidated" xfId="4858"/>
    <cellStyle name="Input 2 3 5 5" xfId="894"/>
    <cellStyle name="Input 2 3 5 5 2" xfId="4859"/>
    <cellStyle name="Input 2 3 5 5 2 2" xfId="4860"/>
    <cellStyle name="Input 2 3 5 5 3" xfId="4861"/>
    <cellStyle name="Input 2 3 5 5_Consolidated" xfId="4862"/>
    <cellStyle name="Input 2 3 5 6" xfId="4863"/>
    <cellStyle name="Input 2 3 5 6 2" xfId="4864"/>
    <cellStyle name="Input 2 3 5 7" xfId="4865"/>
    <cellStyle name="Input 2 3 5 7 2" xfId="4866"/>
    <cellStyle name="Input 2 3 5 8" xfId="4867"/>
    <cellStyle name="Input 2 3 5_Consolidated" xfId="4868"/>
    <cellStyle name="Input 2 3 6" xfId="457"/>
    <cellStyle name="Input 2 3 6 2" xfId="615"/>
    <cellStyle name="Input 2 3 6 2 2" xfId="1704"/>
    <cellStyle name="Input 2 3 6 2 2 2" xfId="4869"/>
    <cellStyle name="Input 2 3 6 2 2 2 2" xfId="4870"/>
    <cellStyle name="Input 2 3 6 2 2 3" xfId="4871"/>
    <cellStyle name="Input 2 3 6 2 2_Consolidated" xfId="4872"/>
    <cellStyle name="Input 2 3 6 2 3" xfId="4873"/>
    <cellStyle name="Input 2 3 6 2 3 2" xfId="4874"/>
    <cellStyle name="Input 2 3 6 2 4" xfId="4875"/>
    <cellStyle name="Input 2 3 6 2_Consolidated" xfId="4876"/>
    <cellStyle name="Input 2 3 6 3" xfId="1571"/>
    <cellStyle name="Input 2 3 6 3 2" xfId="4877"/>
    <cellStyle name="Input 2 3 6 3 2 2" xfId="4878"/>
    <cellStyle name="Input 2 3 6 3 3" xfId="4879"/>
    <cellStyle name="Input 2 3 6 3_Consolidated" xfId="4880"/>
    <cellStyle name="Input 2 3 6 4" xfId="2023"/>
    <cellStyle name="Input 2 3 6 4 2" xfId="4881"/>
    <cellStyle name="Input 2 3 6 4 2 2" xfId="4882"/>
    <cellStyle name="Input 2 3 6 4 3" xfId="4883"/>
    <cellStyle name="Input 2 3 6 4_Consolidated" xfId="4884"/>
    <cellStyle name="Input 2 3 6 5" xfId="934"/>
    <cellStyle name="Input 2 3 6 5 2" xfId="4885"/>
    <cellStyle name="Input 2 3 6 5 2 2" xfId="4886"/>
    <cellStyle name="Input 2 3 6 5 3" xfId="4887"/>
    <cellStyle name="Input 2 3 6 5_Consolidated" xfId="4888"/>
    <cellStyle name="Input 2 3 6 6" xfId="4889"/>
    <cellStyle name="Input 2 3 6 6 2" xfId="4890"/>
    <cellStyle name="Input 2 3 6 7" xfId="4891"/>
    <cellStyle name="Input 2 3 6 7 2" xfId="4892"/>
    <cellStyle name="Input 2 3 6 8" xfId="4893"/>
    <cellStyle name="Input 2 3 6_Consolidated" xfId="4894"/>
    <cellStyle name="Input 2 3 7" xfId="488"/>
    <cellStyle name="Input 2 3 7 2" xfId="1035"/>
    <cellStyle name="Input 2 3 7 2 2" xfId="2123"/>
    <cellStyle name="Input 2 3 7 2 2 2" xfId="4895"/>
    <cellStyle name="Input 2 3 7 2 2 2 2" xfId="4896"/>
    <cellStyle name="Input 2 3 7 2 2 3" xfId="4897"/>
    <cellStyle name="Input 2 3 7 2 2_Consolidated" xfId="4898"/>
    <cellStyle name="Input 2 3 7 2 3" xfId="4899"/>
    <cellStyle name="Input 2 3 7 2 3 2" xfId="4900"/>
    <cellStyle name="Input 2 3 7 2 4" xfId="4901"/>
    <cellStyle name="Input 2 3 7 2_Consolidated" xfId="4902"/>
    <cellStyle name="Input 2 3 7 3" xfId="1602"/>
    <cellStyle name="Input 2 3 7 3 2" xfId="4903"/>
    <cellStyle name="Input 2 3 7 3 2 2" xfId="4904"/>
    <cellStyle name="Input 2 3 7 3 3" xfId="4905"/>
    <cellStyle name="Input 2 3 7 3_Consolidated" xfId="4906"/>
    <cellStyle name="Input 2 3 7 4" xfId="2054"/>
    <cellStyle name="Input 2 3 7 4 2" xfId="4907"/>
    <cellStyle name="Input 2 3 7 4 2 2" xfId="4908"/>
    <cellStyle name="Input 2 3 7 4 3" xfId="4909"/>
    <cellStyle name="Input 2 3 7 4_Consolidated" xfId="4910"/>
    <cellStyle name="Input 2 3 7 5" xfId="965"/>
    <cellStyle name="Input 2 3 7 5 2" xfId="4911"/>
    <cellStyle name="Input 2 3 7 5 2 2" xfId="4912"/>
    <cellStyle name="Input 2 3 7 5 3" xfId="4913"/>
    <cellStyle name="Input 2 3 7 5_Consolidated" xfId="4914"/>
    <cellStyle name="Input 2 3 7 6" xfId="4915"/>
    <cellStyle name="Input 2 3 7 6 2" xfId="4916"/>
    <cellStyle name="Input 2 3 7 7" xfId="4917"/>
    <cellStyle name="Input 2 3 7 7 2" xfId="4918"/>
    <cellStyle name="Input 2 3 7 8" xfId="4919"/>
    <cellStyle name="Input 2 3 7_Consolidated" xfId="4920"/>
    <cellStyle name="Input 2 3 8" xfId="705"/>
    <cellStyle name="Input 2 3 8 2" xfId="1794"/>
    <cellStyle name="Input 2 3 8 2 2" xfId="4921"/>
    <cellStyle name="Input 2 3 8 2 2 2" xfId="4922"/>
    <cellStyle name="Input 2 3 8 2 3" xfId="4923"/>
    <cellStyle name="Input 2 3 8 2_Consolidated" xfId="4924"/>
    <cellStyle name="Input 2 3 8 3" xfId="1250"/>
    <cellStyle name="Input 2 3 8 3 2" xfId="4925"/>
    <cellStyle name="Input 2 3 8 3 2 2" xfId="4926"/>
    <cellStyle name="Input 2 3 8 3 3" xfId="4927"/>
    <cellStyle name="Input 2 3 8 3_Consolidated" xfId="4928"/>
    <cellStyle name="Input 2 3 8 4" xfId="4929"/>
    <cellStyle name="Input 2 3 8 4 2" xfId="4930"/>
    <cellStyle name="Input 2 3 8 5" xfId="4931"/>
    <cellStyle name="Input 2 3 8 5 2" xfId="4932"/>
    <cellStyle name="Input 2 3 8 6" xfId="4933"/>
    <cellStyle name="Input 2 3 8 6 2" xfId="4934"/>
    <cellStyle name="Input 2 3 8 7" xfId="4935"/>
    <cellStyle name="Input 2 3 8_Consolidated" xfId="4936"/>
    <cellStyle name="Input 2 3 9" xfId="592"/>
    <cellStyle name="Input 2 3 9 2" xfId="1681"/>
    <cellStyle name="Input 2 3 9 2 2" xfId="4937"/>
    <cellStyle name="Input 2 3 9 2 2 2" xfId="4938"/>
    <cellStyle name="Input 2 3 9 2 3" xfId="4939"/>
    <cellStyle name="Input 2 3 9 2_Consolidated" xfId="4940"/>
    <cellStyle name="Input 2 3 9 3" xfId="4941"/>
    <cellStyle name="Input 2 3 9 3 2" xfId="4942"/>
    <cellStyle name="Input 2 3 9 4" xfId="4943"/>
    <cellStyle name="Input 2 3 9 4 2" xfId="4944"/>
    <cellStyle name="Input 2 3 9 5" xfId="4945"/>
    <cellStyle name="Input 2 3 9 5 2" xfId="4946"/>
    <cellStyle name="Input 2 3 9 6" xfId="4947"/>
    <cellStyle name="Input 2 3 9_Consolidated" xfId="4948"/>
    <cellStyle name="Input 2 3_Consolidated" xfId="4949"/>
    <cellStyle name="Input 2 4" xfId="229"/>
    <cellStyle name="Input 2 4 10" xfId="521"/>
    <cellStyle name="Input 2 4 10 2" xfId="4950"/>
    <cellStyle name="Input 2 4 10 2 2" xfId="4951"/>
    <cellStyle name="Input 2 4 10 3" xfId="4952"/>
    <cellStyle name="Input 2 4 10 3 2" xfId="4953"/>
    <cellStyle name="Input 2 4 10 4" xfId="4954"/>
    <cellStyle name="Input 2 4 10_Consolidated" xfId="4955"/>
    <cellStyle name="Input 2 4 11" xfId="2328"/>
    <cellStyle name="Input 2 4 11 2" xfId="4956"/>
    <cellStyle name="Input 2 4 11 2 2" xfId="4957"/>
    <cellStyle name="Input 2 4 11 3" xfId="4958"/>
    <cellStyle name="Input 2 4 11 3 2" xfId="4959"/>
    <cellStyle name="Input 2 4 11 4" xfId="4960"/>
    <cellStyle name="Input 2 4 11_Consolidated" xfId="4961"/>
    <cellStyle name="Input 2 4 12" xfId="4962"/>
    <cellStyle name="Input 2 4 12 2" xfId="4963"/>
    <cellStyle name="Input 2 4 13" xfId="4964"/>
    <cellStyle name="Input 2 4 2" xfId="305"/>
    <cellStyle name="Input 2 4 2 2" xfId="1213"/>
    <cellStyle name="Input 2 4 2 2 2" xfId="2296"/>
    <cellStyle name="Input 2 4 2 2 2 2" xfId="4965"/>
    <cellStyle name="Input 2 4 2 2 2 2 2" xfId="4966"/>
    <cellStyle name="Input 2 4 2 2 2 3" xfId="4967"/>
    <cellStyle name="Input 2 4 2 2 2_Consolidated" xfId="4968"/>
    <cellStyle name="Input 2 4 2 2 3" xfId="4969"/>
    <cellStyle name="Input 2 4 2 2 3 2" xfId="4970"/>
    <cellStyle name="Input 2 4 2 2 4" xfId="4971"/>
    <cellStyle name="Input 2 4 2 2_Consolidated" xfId="4972"/>
    <cellStyle name="Input 2 4 2 3" xfId="1419"/>
    <cellStyle name="Input 2 4 2 3 2" xfId="4973"/>
    <cellStyle name="Input 2 4 2 3 2 2" xfId="4974"/>
    <cellStyle name="Input 2 4 2 3 3" xfId="4975"/>
    <cellStyle name="Input 2 4 2 3_Consolidated" xfId="4976"/>
    <cellStyle name="Input 2 4 2 4" xfId="1871"/>
    <cellStyle name="Input 2 4 2 4 2" xfId="4977"/>
    <cellStyle name="Input 2 4 2 4 2 2" xfId="4978"/>
    <cellStyle name="Input 2 4 2 4 3" xfId="4979"/>
    <cellStyle name="Input 2 4 2 4_Consolidated" xfId="4980"/>
    <cellStyle name="Input 2 4 2 5" xfId="782"/>
    <cellStyle name="Input 2 4 2 5 2" xfId="4981"/>
    <cellStyle name="Input 2 4 2 5 2 2" xfId="4982"/>
    <cellStyle name="Input 2 4 2 5 3" xfId="4983"/>
    <cellStyle name="Input 2 4 2 5_Consolidated" xfId="4984"/>
    <cellStyle name="Input 2 4 2 6" xfId="4985"/>
    <cellStyle name="Input 2 4 2 6 2" xfId="4986"/>
    <cellStyle name="Input 2 4 2 7" xfId="4987"/>
    <cellStyle name="Input 2 4 2 7 2" xfId="4988"/>
    <cellStyle name="Input 2 4 2 8" xfId="4989"/>
    <cellStyle name="Input 2 4 2_Consolidated" xfId="4990"/>
    <cellStyle name="Input 2 4 3" xfId="347"/>
    <cellStyle name="Input 2 4 3 2" xfId="1047"/>
    <cellStyle name="Input 2 4 3 2 2" xfId="2135"/>
    <cellStyle name="Input 2 4 3 2 2 2" xfId="4991"/>
    <cellStyle name="Input 2 4 3 2 2 2 2" xfId="4992"/>
    <cellStyle name="Input 2 4 3 2 2 3" xfId="4993"/>
    <cellStyle name="Input 2 4 3 2 2_Consolidated" xfId="4994"/>
    <cellStyle name="Input 2 4 3 2 3" xfId="4995"/>
    <cellStyle name="Input 2 4 3 2 3 2" xfId="4996"/>
    <cellStyle name="Input 2 4 3 2 4" xfId="4997"/>
    <cellStyle name="Input 2 4 3 2_Consolidated" xfId="4998"/>
    <cellStyle name="Input 2 4 3 3" xfId="1461"/>
    <cellStyle name="Input 2 4 3 3 2" xfId="4999"/>
    <cellStyle name="Input 2 4 3 3 2 2" xfId="5000"/>
    <cellStyle name="Input 2 4 3 3 3" xfId="5001"/>
    <cellStyle name="Input 2 4 3 3_Consolidated" xfId="5002"/>
    <cellStyle name="Input 2 4 3 4" xfId="1913"/>
    <cellStyle name="Input 2 4 3 4 2" xfId="5003"/>
    <cellStyle name="Input 2 4 3 4 2 2" xfId="5004"/>
    <cellStyle name="Input 2 4 3 4 3" xfId="5005"/>
    <cellStyle name="Input 2 4 3 4_Consolidated" xfId="5006"/>
    <cellStyle name="Input 2 4 3 5" xfId="824"/>
    <cellStyle name="Input 2 4 3 5 2" xfId="5007"/>
    <cellStyle name="Input 2 4 3 5 2 2" xfId="5008"/>
    <cellStyle name="Input 2 4 3 5 3" xfId="5009"/>
    <cellStyle name="Input 2 4 3 5_Consolidated" xfId="5010"/>
    <cellStyle name="Input 2 4 3 6" xfId="5011"/>
    <cellStyle name="Input 2 4 3 6 2" xfId="5012"/>
    <cellStyle name="Input 2 4 3 7" xfId="5013"/>
    <cellStyle name="Input 2 4 3 7 2" xfId="5014"/>
    <cellStyle name="Input 2 4 3 8" xfId="5015"/>
    <cellStyle name="Input 2 4 3_Consolidated" xfId="5016"/>
    <cellStyle name="Input 2 4 4" xfId="384"/>
    <cellStyle name="Input 2 4 4 2" xfId="1159"/>
    <cellStyle name="Input 2 4 4 2 2" xfId="2244"/>
    <cellStyle name="Input 2 4 4 2 2 2" xfId="5017"/>
    <cellStyle name="Input 2 4 4 2 2 2 2" xfId="5018"/>
    <cellStyle name="Input 2 4 4 2 2 3" xfId="5019"/>
    <cellStyle name="Input 2 4 4 2 2_Consolidated" xfId="5020"/>
    <cellStyle name="Input 2 4 4 2 3" xfId="5021"/>
    <cellStyle name="Input 2 4 4 2 3 2" xfId="5022"/>
    <cellStyle name="Input 2 4 4 2 4" xfId="5023"/>
    <cellStyle name="Input 2 4 4 2_Consolidated" xfId="5024"/>
    <cellStyle name="Input 2 4 4 3" xfId="1498"/>
    <cellStyle name="Input 2 4 4 3 2" xfId="5025"/>
    <cellStyle name="Input 2 4 4 3 2 2" xfId="5026"/>
    <cellStyle name="Input 2 4 4 3 3" xfId="5027"/>
    <cellStyle name="Input 2 4 4 3_Consolidated" xfId="5028"/>
    <cellStyle name="Input 2 4 4 4" xfId="1950"/>
    <cellStyle name="Input 2 4 4 4 2" xfId="5029"/>
    <cellStyle name="Input 2 4 4 4 2 2" xfId="5030"/>
    <cellStyle name="Input 2 4 4 4 3" xfId="5031"/>
    <cellStyle name="Input 2 4 4 4_Consolidated" xfId="5032"/>
    <cellStyle name="Input 2 4 4 5" xfId="861"/>
    <cellStyle name="Input 2 4 4 5 2" xfId="5033"/>
    <cellStyle name="Input 2 4 4 5 2 2" xfId="5034"/>
    <cellStyle name="Input 2 4 4 5 3" xfId="5035"/>
    <cellStyle name="Input 2 4 4 5_Consolidated" xfId="5036"/>
    <cellStyle name="Input 2 4 4 6" xfId="5037"/>
    <cellStyle name="Input 2 4 4 6 2" xfId="5038"/>
    <cellStyle name="Input 2 4 4 7" xfId="5039"/>
    <cellStyle name="Input 2 4 4 7 2" xfId="5040"/>
    <cellStyle name="Input 2 4 4 8" xfId="5041"/>
    <cellStyle name="Input 2 4 4_Consolidated" xfId="5042"/>
    <cellStyle name="Input 2 4 5" xfId="422"/>
    <cellStyle name="Input 2 4 5 2" xfId="1093"/>
    <cellStyle name="Input 2 4 5 2 2" xfId="2181"/>
    <cellStyle name="Input 2 4 5 2 2 2" xfId="5043"/>
    <cellStyle name="Input 2 4 5 2 2 2 2" xfId="5044"/>
    <cellStyle name="Input 2 4 5 2 2 3" xfId="5045"/>
    <cellStyle name="Input 2 4 5 2 2_Consolidated" xfId="5046"/>
    <cellStyle name="Input 2 4 5 2 3" xfId="5047"/>
    <cellStyle name="Input 2 4 5 2 3 2" xfId="5048"/>
    <cellStyle name="Input 2 4 5 2 4" xfId="5049"/>
    <cellStyle name="Input 2 4 5 2_Consolidated" xfId="5050"/>
    <cellStyle name="Input 2 4 5 3" xfId="1536"/>
    <cellStyle name="Input 2 4 5 3 2" xfId="5051"/>
    <cellStyle name="Input 2 4 5 3 2 2" xfId="5052"/>
    <cellStyle name="Input 2 4 5 3 3" xfId="5053"/>
    <cellStyle name="Input 2 4 5 3_Consolidated" xfId="5054"/>
    <cellStyle name="Input 2 4 5 4" xfId="1988"/>
    <cellStyle name="Input 2 4 5 4 2" xfId="5055"/>
    <cellStyle name="Input 2 4 5 4 2 2" xfId="5056"/>
    <cellStyle name="Input 2 4 5 4 3" xfId="5057"/>
    <cellStyle name="Input 2 4 5 4_Consolidated" xfId="5058"/>
    <cellStyle name="Input 2 4 5 5" xfId="899"/>
    <cellStyle name="Input 2 4 5 5 2" xfId="5059"/>
    <cellStyle name="Input 2 4 5 5 2 2" xfId="5060"/>
    <cellStyle name="Input 2 4 5 5 3" xfId="5061"/>
    <cellStyle name="Input 2 4 5 5_Consolidated" xfId="5062"/>
    <cellStyle name="Input 2 4 5 6" xfId="5063"/>
    <cellStyle name="Input 2 4 5 6 2" xfId="5064"/>
    <cellStyle name="Input 2 4 5 7" xfId="5065"/>
    <cellStyle name="Input 2 4 5 7 2" xfId="5066"/>
    <cellStyle name="Input 2 4 5 8" xfId="5067"/>
    <cellStyle name="Input 2 4 5_Consolidated" xfId="5068"/>
    <cellStyle name="Input 2 4 6" xfId="462"/>
    <cellStyle name="Input 2 4 6 2" xfId="572"/>
    <cellStyle name="Input 2 4 6 2 2" xfId="1661"/>
    <cellStyle name="Input 2 4 6 2 2 2" xfId="5069"/>
    <cellStyle name="Input 2 4 6 2 2 2 2" xfId="5070"/>
    <cellStyle name="Input 2 4 6 2 2 3" xfId="5071"/>
    <cellStyle name="Input 2 4 6 2 2_Consolidated" xfId="5072"/>
    <cellStyle name="Input 2 4 6 2 3" xfId="5073"/>
    <cellStyle name="Input 2 4 6 2 3 2" xfId="5074"/>
    <cellStyle name="Input 2 4 6 2 4" xfId="5075"/>
    <cellStyle name="Input 2 4 6 2_Consolidated" xfId="5076"/>
    <cellStyle name="Input 2 4 6 3" xfId="1576"/>
    <cellStyle name="Input 2 4 6 3 2" xfId="5077"/>
    <cellStyle name="Input 2 4 6 3 2 2" xfId="5078"/>
    <cellStyle name="Input 2 4 6 3 3" xfId="5079"/>
    <cellStyle name="Input 2 4 6 3_Consolidated" xfId="5080"/>
    <cellStyle name="Input 2 4 6 4" xfId="2028"/>
    <cellStyle name="Input 2 4 6 4 2" xfId="5081"/>
    <cellStyle name="Input 2 4 6 4 2 2" xfId="5082"/>
    <cellStyle name="Input 2 4 6 4 3" xfId="5083"/>
    <cellStyle name="Input 2 4 6 4_Consolidated" xfId="5084"/>
    <cellStyle name="Input 2 4 6 5" xfId="939"/>
    <cellStyle name="Input 2 4 6 5 2" xfId="5085"/>
    <cellStyle name="Input 2 4 6 5 2 2" xfId="5086"/>
    <cellStyle name="Input 2 4 6 5 3" xfId="5087"/>
    <cellStyle name="Input 2 4 6 5_Consolidated" xfId="5088"/>
    <cellStyle name="Input 2 4 6 6" xfId="5089"/>
    <cellStyle name="Input 2 4 6 6 2" xfId="5090"/>
    <cellStyle name="Input 2 4 6 7" xfId="5091"/>
    <cellStyle name="Input 2 4 6 7 2" xfId="5092"/>
    <cellStyle name="Input 2 4 6 8" xfId="5093"/>
    <cellStyle name="Input 2 4 6_Consolidated" xfId="5094"/>
    <cellStyle name="Input 2 4 7" xfId="710"/>
    <cellStyle name="Input 2 4 7 2" xfId="1799"/>
    <cellStyle name="Input 2 4 7 2 2" xfId="5095"/>
    <cellStyle name="Input 2 4 7 2 2 2" xfId="5096"/>
    <cellStyle name="Input 2 4 7 2 3" xfId="5097"/>
    <cellStyle name="Input 2 4 7 2_Consolidated" xfId="5098"/>
    <cellStyle name="Input 2 4 7 3" xfId="1255"/>
    <cellStyle name="Input 2 4 7 3 2" xfId="5099"/>
    <cellStyle name="Input 2 4 7 3 2 2" xfId="5100"/>
    <cellStyle name="Input 2 4 7 3 3" xfId="5101"/>
    <cellStyle name="Input 2 4 7 3_Consolidated" xfId="5102"/>
    <cellStyle name="Input 2 4 7 4" xfId="5103"/>
    <cellStyle name="Input 2 4 7 4 2" xfId="5104"/>
    <cellStyle name="Input 2 4 7 5" xfId="5105"/>
    <cellStyle name="Input 2 4 7 5 2" xfId="5106"/>
    <cellStyle name="Input 2 4 7 6" xfId="5107"/>
    <cellStyle name="Input 2 4 7 6 2" xfId="5108"/>
    <cellStyle name="Input 2 4 7 7" xfId="5109"/>
    <cellStyle name="Input 2 4 7_Consolidated" xfId="5110"/>
    <cellStyle name="Input 2 4 8" xfId="1186"/>
    <cellStyle name="Input 2 4 8 2" xfId="2270"/>
    <cellStyle name="Input 2 4 8 2 2" xfId="5111"/>
    <cellStyle name="Input 2 4 8 2 2 2" xfId="5112"/>
    <cellStyle name="Input 2 4 8 2 3" xfId="5113"/>
    <cellStyle name="Input 2 4 8 2_Consolidated" xfId="5114"/>
    <cellStyle name="Input 2 4 8 3" xfId="5115"/>
    <cellStyle name="Input 2 4 8 3 2" xfId="5116"/>
    <cellStyle name="Input 2 4 8 4" xfId="5117"/>
    <cellStyle name="Input 2 4 8 4 2" xfId="5118"/>
    <cellStyle name="Input 2 4 8 5" xfId="5119"/>
    <cellStyle name="Input 2 4 8 5 2" xfId="5120"/>
    <cellStyle name="Input 2 4 8 6" xfId="5121"/>
    <cellStyle name="Input 2 4 8_Consolidated" xfId="5122"/>
    <cellStyle name="Input 2 4 9" xfId="1351"/>
    <cellStyle name="Input 2 4 9 2" xfId="5123"/>
    <cellStyle name="Input 2 4 9 2 2" xfId="5124"/>
    <cellStyle name="Input 2 4 9 3" xfId="5125"/>
    <cellStyle name="Input 2 4 9 3 2" xfId="5126"/>
    <cellStyle name="Input 2 4 9 4" xfId="5127"/>
    <cellStyle name="Input 2 4 9 4 2" xfId="5128"/>
    <cellStyle name="Input 2 4 9 5" xfId="5129"/>
    <cellStyle name="Input 2 4 9_Consolidated" xfId="5130"/>
    <cellStyle name="Input 2 4_Consolidated" xfId="5131"/>
    <cellStyle name="Input 2 5" xfId="165"/>
    <cellStyle name="Input 2 5 2" xfId="1061"/>
    <cellStyle name="Input 2 5 2 2" xfId="2149"/>
    <cellStyle name="Input 2 5 2 2 2" xfId="5132"/>
    <cellStyle name="Input 2 5 2 2 2 2" xfId="5133"/>
    <cellStyle name="Input 2 5 2 2 3" xfId="5134"/>
    <cellStyle name="Input 2 5 2 2_Consolidated" xfId="5135"/>
    <cellStyle name="Input 2 5 2 3" xfId="5136"/>
    <cellStyle name="Input 2 5 2 3 2" xfId="5137"/>
    <cellStyle name="Input 2 5 2 4" xfId="5138"/>
    <cellStyle name="Input 2 5 2_Consolidated" xfId="5139"/>
    <cellStyle name="Input 2 5 3" xfId="1319"/>
    <cellStyle name="Input 2 5 3 2" xfId="5140"/>
    <cellStyle name="Input 2 5 3 2 2" xfId="5141"/>
    <cellStyle name="Input 2 5 3 3" xfId="5142"/>
    <cellStyle name="Input 2 5 3_Consolidated" xfId="5143"/>
    <cellStyle name="Input 2 5 4" xfId="1750"/>
    <cellStyle name="Input 2 5 4 2" xfId="5144"/>
    <cellStyle name="Input 2 5 4 2 2" xfId="5145"/>
    <cellStyle name="Input 2 5 4 3" xfId="5146"/>
    <cellStyle name="Input 2 5 4_Consolidated" xfId="5147"/>
    <cellStyle name="Input 2 5 5" xfId="661"/>
    <cellStyle name="Input 2 5 5 2" xfId="5148"/>
    <cellStyle name="Input 2 5 5 2 2" xfId="5149"/>
    <cellStyle name="Input 2 5 5 3" xfId="5150"/>
    <cellStyle name="Input 2 5 5_Consolidated" xfId="5151"/>
    <cellStyle name="Input 2 5 6" xfId="5152"/>
    <cellStyle name="Input 2 5 6 2" xfId="5153"/>
    <cellStyle name="Input 2 5 7" xfId="5154"/>
    <cellStyle name="Input 2 5 7 2" xfId="5155"/>
    <cellStyle name="Input 2 5 8" xfId="5156"/>
    <cellStyle name="Input 2 5_Consolidated" xfId="5157"/>
    <cellStyle name="Input 2 6" xfId="265"/>
    <cellStyle name="Input 2 6 2" xfId="1090"/>
    <cellStyle name="Input 2 6 2 2" xfId="2178"/>
    <cellStyle name="Input 2 6 2 2 2" xfId="5158"/>
    <cellStyle name="Input 2 6 2 2 2 2" xfId="5159"/>
    <cellStyle name="Input 2 6 2 2 3" xfId="5160"/>
    <cellStyle name="Input 2 6 2 2_Consolidated" xfId="5161"/>
    <cellStyle name="Input 2 6 2 3" xfId="5162"/>
    <cellStyle name="Input 2 6 2 3 2" xfId="5163"/>
    <cellStyle name="Input 2 6 2 4" xfId="5164"/>
    <cellStyle name="Input 2 6 2_Consolidated" xfId="5165"/>
    <cellStyle name="Input 2 6 3" xfId="1380"/>
    <cellStyle name="Input 2 6 3 2" xfId="5166"/>
    <cellStyle name="Input 2 6 3 2 2" xfId="5167"/>
    <cellStyle name="Input 2 6 3 3" xfId="5168"/>
    <cellStyle name="Input 2 6 3_Consolidated" xfId="5169"/>
    <cellStyle name="Input 2 6 4" xfId="1832"/>
    <cellStyle name="Input 2 6 4 2" xfId="5170"/>
    <cellStyle name="Input 2 6 4 2 2" xfId="5171"/>
    <cellStyle name="Input 2 6 4 3" xfId="5172"/>
    <cellStyle name="Input 2 6 4_Consolidated" xfId="5173"/>
    <cellStyle name="Input 2 6 5" xfId="743"/>
    <cellStyle name="Input 2 6 5 2" xfId="5174"/>
    <cellStyle name="Input 2 6 5 2 2" xfId="5175"/>
    <cellStyle name="Input 2 6 5 3" xfId="5176"/>
    <cellStyle name="Input 2 6 5_Consolidated" xfId="5177"/>
    <cellStyle name="Input 2 6 6" xfId="5178"/>
    <cellStyle name="Input 2 6 6 2" xfId="5179"/>
    <cellStyle name="Input 2 6 7" xfId="5180"/>
    <cellStyle name="Input 2 6 7 2" xfId="5181"/>
    <cellStyle name="Input 2 6 8" xfId="5182"/>
    <cellStyle name="Input 2 6_Consolidated" xfId="5183"/>
    <cellStyle name="Input 2 7" xfId="153"/>
    <cellStyle name="Input 2 7 2" xfId="1055"/>
    <cellStyle name="Input 2 7 2 2" xfId="2143"/>
    <cellStyle name="Input 2 7 2 2 2" xfId="5184"/>
    <cellStyle name="Input 2 7 2 2 2 2" xfId="5185"/>
    <cellStyle name="Input 2 7 2 2 3" xfId="5186"/>
    <cellStyle name="Input 2 7 2 2_Consolidated" xfId="5187"/>
    <cellStyle name="Input 2 7 2 3" xfId="5188"/>
    <cellStyle name="Input 2 7 2 3 2" xfId="5189"/>
    <cellStyle name="Input 2 7 2 4" xfId="5190"/>
    <cellStyle name="Input 2 7 2_Consolidated" xfId="5191"/>
    <cellStyle name="Input 2 7 3" xfId="1308"/>
    <cellStyle name="Input 2 7 3 2" xfId="5192"/>
    <cellStyle name="Input 2 7 3 2 2" xfId="5193"/>
    <cellStyle name="Input 2 7 3 3" xfId="5194"/>
    <cellStyle name="Input 2 7 3_Consolidated" xfId="5195"/>
    <cellStyle name="Input 2 7 4" xfId="1739"/>
    <cellStyle name="Input 2 7 4 2" xfId="5196"/>
    <cellStyle name="Input 2 7 4 2 2" xfId="5197"/>
    <cellStyle name="Input 2 7 4 3" xfId="5198"/>
    <cellStyle name="Input 2 7 4_Consolidated" xfId="5199"/>
    <cellStyle name="Input 2 7 5" xfId="650"/>
    <cellStyle name="Input 2 7 5 2" xfId="5200"/>
    <cellStyle name="Input 2 7 5 2 2" xfId="5201"/>
    <cellStyle name="Input 2 7 5 3" xfId="5202"/>
    <cellStyle name="Input 2 7 5_Consolidated" xfId="5203"/>
    <cellStyle name="Input 2 7 6" xfId="5204"/>
    <cellStyle name="Input 2 7 6 2" xfId="5205"/>
    <cellStyle name="Input 2 7 7" xfId="5206"/>
    <cellStyle name="Input 2 7 7 2" xfId="5207"/>
    <cellStyle name="Input 2 7 8" xfId="5208"/>
    <cellStyle name="Input 2 7_Consolidated" xfId="5209"/>
    <cellStyle name="Input 2 8" xfId="274"/>
    <cellStyle name="Input 2 8 2" xfId="1040"/>
    <cellStyle name="Input 2 8 2 2" xfId="2128"/>
    <cellStyle name="Input 2 8 2 2 2" xfId="5210"/>
    <cellStyle name="Input 2 8 2 2 2 2" xfId="5211"/>
    <cellStyle name="Input 2 8 2 2 3" xfId="5212"/>
    <cellStyle name="Input 2 8 2 2_Consolidated" xfId="5213"/>
    <cellStyle name="Input 2 8 2 3" xfId="5214"/>
    <cellStyle name="Input 2 8 2 3 2" xfId="5215"/>
    <cellStyle name="Input 2 8 2 4" xfId="5216"/>
    <cellStyle name="Input 2 8 2_Consolidated" xfId="5217"/>
    <cellStyle name="Input 2 8 3" xfId="1388"/>
    <cellStyle name="Input 2 8 3 2" xfId="5218"/>
    <cellStyle name="Input 2 8 3 2 2" xfId="5219"/>
    <cellStyle name="Input 2 8 3 3" xfId="5220"/>
    <cellStyle name="Input 2 8 3_Consolidated" xfId="5221"/>
    <cellStyle name="Input 2 8 4" xfId="1840"/>
    <cellStyle name="Input 2 8 4 2" xfId="5222"/>
    <cellStyle name="Input 2 8 4 2 2" xfId="5223"/>
    <cellStyle name="Input 2 8 4 3" xfId="5224"/>
    <cellStyle name="Input 2 8 4_Consolidated" xfId="5225"/>
    <cellStyle name="Input 2 8 5" xfId="751"/>
    <cellStyle name="Input 2 8 5 2" xfId="5226"/>
    <cellStyle name="Input 2 8 5 2 2" xfId="5227"/>
    <cellStyle name="Input 2 8 5 3" xfId="5228"/>
    <cellStyle name="Input 2 8 5_Consolidated" xfId="5229"/>
    <cellStyle name="Input 2 8 6" xfId="5230"/>
    <cellStyle name="Input 2 8 6 2" xfId="5231"/>
    <cellStyle name="Input 2 8 7" xfId="5232"/>
    <cellStyle name="Input 2 8 7 2" xfId="5233"/>
    <cellStyle name="Input 2 8 8" xfId="5234"/>
    <cellStyle name="Input 2 8_Consolidated" xfId="5235"/>
    <cellStyle name="Input 2 9" xfId="278"/>
    <cellStyle name="Input 2 9 2" xfId="1081"/>
    <cellStyle name="Input 2 9 2 2" xfId="2169"/>
    <cellStyle name="Input 2 9 2 2 2" xfId="5236"/>
    <cellStyle name="Input 2 9 2 2 2 2" xfId="5237"/>
    <cellStyle name="Input 2 9 2 2 3" xfId="5238"/>
    <cellStyle name="Input 2 9 2 2_Consolidated" xfId="5239"/>
    <cellStyle name="Input 2 9 2 3" xfId="5240"/>
    <cellStyle name="Input 2 9 2 3 2" xfId="5241"/>
    <cellStyle name="Input 2 9 2 4" xfId="5242"/>
    <cellStyle name="Input 2 9 2_Consolidated" xfId="5243"/>
    <cellStyle name="Input 2 9 3" xfId="1392"/>
    <cellStyle name="Input 2 9 3 2" xfId="5244"/>
    <cellStyle name="Input 2 9 3 2 2" xfId="5245"/>
    <cellStyle name="Input 2 9 3 3" xfId="5246"/>
    <cellStyle name="Input 2 9 3_Consolidated" xfId="5247"/>
    <cellStyle name="Input 2 9 4" xfId="1844"/>
    <cellStyle name="Input 2 9 4 2" xfId="5248"/>
    <cellStyle name="Input 2 9 4 2 2" xfId="5249"/>
    <cellStyle name="Input 2 9 4 3" xfId="5250"/>
    <cellStyle name="Input 2 9 4_Consolidated" xfId="5251"/>
    <cellStyle name="Input 2 9 5" xfId="755"/>
    <cellStyle name="Input 2 9 5 2" xfId="5252"/>
    <cellStyle name="Input 2 9 5 2 2" xfId="5253"/>
    <cellStyle name="Input 2 9 5 3" xfId="5254"/>
    <cellStyle name="Input 2 9 5_Consolidated" xfId="5255"/>
    <cellStyle name="Input 2 9 6" xfId="5256"/>
    <cellStyle name="Input 2 9 6 2" xfId="5257"/>
    <cellStyle name="Input 2 9 7" xfId="5258"/>
    <cellStyle name="Input 2 9 7 2" xfId="5259"/>
    <cellStyle name="Input 2 9 8" xfId="5260"/>
    <cellStyle name="Input 2 9_Consolidated" xfId="5261"/>
    <cellStyle name="Input 2_Consolidated" xfId="5262"/>
    <cellStyle name="Input 3" xfId="197"/>
    <cellStyle name="Input 3 10" xfId="1330"/>
    <cellStyle name="Input 3 10 2" xfId="5263"/>
    <cellStyle name="Input 3 10 2 2" xfId="5264"/>
    <cellStyle name="Input 3 10 3" xfId="5265"/>
    <cellStyle name="Input 3 10 3 2" xfId="5266"/>
    <cellStyle name="Input 3 10 4" xfId="5267"/>
    <cellStyle name="Input 3 10 4 2" xfId="5268"/>
    <cellStyle name="Input 3 10 5" xfId="5269"/>
    <cellStyle name="Input 3 10_Consolidated" xfId="5270"/>
    <cellStyle name="Input 3 11" xfId="1290"/>
    <cellStyle name="Input 3 11 2" xfId="5271"/>
    <cellStyle name="Input 3 11 2 2" xfId="5272"/>
    <cellStyle name="Input 3 11 3" xfId="5273"/>
    <cellStyle name="Input 3 11 3 2" xfId="5274"/>
    <cellStyle name="Input 3 11 4" xfId="5275"/>
    <cellStyle name="Input 3 11 4 2" xfId="5276"/>
    <cellStyle name="Input 3 11 5" xfId="5277"/>
    <cellStyle name="Input 3 11_Consolidated" xfId="5278"/>
    <cellStyle name="Input 3 12" xfId="2329"/>
    <cellStyle name="Input 3 12 2" xfId="5279"/>
    <cellStyle name="Input 3 12 2 2" xfId="5280"/>
    <cellStyle name="Input 3 12 3" xfId="5281"/>
    <cellStyle name="Input 3 12 3 2" xfId="5282"/>
    <cellStyle name="Input 3 12 4" xfId="5283"/>
    <cellStyle name="Input 3 12_Consolidated" xfId="5284"/>
    <cellStyle name="Input 3 13" xfId="2330"/>
    <cellStyle name="Input 3 13 2" xfId="5285"/>
    <cellStyle name="Input 3 13 2 2" xfId="5286"/>
    <cellStyle name="Input 3 13 3" xfId="5287"/>
    <cellStyle name="Input 3 13 3 2" xfId="5288"/>
    <cellStyle name="Input 3 13 4" xfId="5289"/>
    <cellStyle name="Input 3 13_Consolidated" xfId="5290"/>
    <cellStyle name="Input 3 14" xfId="5291"/>
    <cellStyle name="Input 3 14 2" xfId="5292"/>
    <cellStyle name="Input 3 15" xfId="5293"/>
    <cellStyle name="Input 3 15 2" xfId="5294"/>
    <cellStyle name="Input 3 16" xfId="5295"/>
    <cellStyle name="Input 3 2" xfId="231"/>
    <cellStyle name="Input 3 2 10" xfId="1353"/>
    <cellStyle name="Input 3 2 10 2" xfId="5296"/>
    <cellStyle name="Input 3 2 10 2 2" xfId="5297"/>
    <cellStyle name="Input 3 2 10 3" xfId="5298"/>
    <cellStyle name="Input 3 2 10 3 2" xfId="5299"/>
    <cellStyle name="Input 3 2 10 4" xfId="5300"/>
    <cellStyle name="Input 3 2 10 4 2" xfId="5301"/>
    <cellStyle name="Input 3 2 10 5" xfId="5302"/>
    <cellStyle name="Input 3 2 10_Consolidated" xfId="5303"/>
    <cellStyle name="Input 3 2 11" xfId="523"/>
    <cellStyle name="Input 3 2 11 2" xfId="5304"/>
    <cellStyle name="Input 3 2 11 2 2" xfId="5305"/>
    <cellStyle name="Input 3 2 11 3" xfId="5306"/>
    <cellStyle name="Input 3 2 11 3 2" xfId="5307"/>
    <cellStyle name="Input 3 2 11 4" xfId="5308"/>
    <cellStyle name="Input 3 2 11_Consolidated" xfId="5309"/>
    <cellStyle name="Input 3 2 12" xfId="2331"/>
    <cellStyle name="Input 3 2 12 2" xfId="5310"/>
    <cellStyle name="Input 3 2 12 2 2" xfId="5311"/>
    <cellStyle name="Input 3 2 12 3" xfId="5312"/>
    <cellStyle name="Input 3 2 12 3 2" xfId="5313"/>
    <cellStyle name="Input 3 2 12 4" xfId="5314"/>
    <cellStyle name="Input 3 2 12_Consolidated" xfId="5315"/>
    <cellStyle name="Input 3 2 13" xfId="2332"/>
    <cellStyle name="Input 3 2 13 2" xfId="5316"/>
    <cellStyle name="Input 3 2 13 2 2" xfId="5317"/>
    <cellStyle name="Input 3 2 13 3" xfId="5318"/>
    <cellStyle name="Input 3 2 13 3 2" xfId="5319"/>
    <cellStyle name="Input 3 2 13 4" xfId="5320"/>
    <cellStyle name="Input 3 2 13_Consolidated" xfId="5321"/>
    <cellStyle name="Input 3 2 14" xfId="5322"/>
    <cellStyle name="Input 3 2 14 2" xfId="5323"/>
    <cellStyle name="Input 3 2 15" xfId="5324"/>
    <cellStyle name="Input 3 2 15 2" xfId="5325"/>
    <cellStyle name="Input 3 2 16" xfId="5326"/>
    <cellStyle name="Input 3 2 2" xfId="307"/>
    <cellStyle name="Input 3 2 2 2" xfId="1187"/>
    <cellStyle name="Input 3 2 2 2 2" xfId="2271"/>
    <cellStyle name="Input 3 2 2 2 2 2" xfId="5327"/>
    <cellStyle name="Input 3 2 2 2 2 2 2" xfId="5328"/>
    <cellStyle name="Input 3 2 2 2 2 3" xfId="5329"/>
    <cellStyle name="Input 3 2 2 2 2_Consolidated" xfId="5330"/>
    <cellStyle name="Input 3 2 2 2 3" xfId="5331"/>
    <cellStyle name="Input 3 2 2 2 3 2" xfId="5332"/>
    <cellStyle name="Input 3 2 2 2 4" xfId="5333"/>
    <cellStyle name="Input 3 2 2 2_Consolidated" xfId="5334"/>
    <cellStyle name="Input 3 2 2 3" xfId="1421"/>
    <cellStyle name="Input 3 2 2 3 2" xfId="5335"/>
    <cellStyle name="Input 3 2 2 3 2 2" xfId="5336"/>
    <cellStyle name="Input 3 2 2 3 3" xfId="5337"/>
    <cellStyle name="Input 3 2 2 3_Consolidated" xfId="5338"/>
    <cellStyle name="Input 3 2 2 4" xfId="1873"/>
    <cellStyle name="Input 3 2 2 4 2" xfId="5339"/>
    <cellStyle name="Input 3 2 2 4 2 2" xfId="5340"/>
    <cellStyle name="Input 3 2 2 4 3" xfId="5341"/>
    <cellStyle name="Input 3 2 2 4_Consolidated" xfId="5342"/>
    <cellStyle name="Input 3 2 2 5" xfId="784"/>
    <cellStyle name="Input 3 2 2 5 2" xfId="5343"/>
    <cellStyle name="Input 3 2 2 5 2 2" xfId="5344"/>
    <cellStyle name="Input 3 2 2 5 3" xfId="5345"/>
    <cellStyle name="Input 3 2 2 5_Consolidated" xfId="5346"/>
    <cellStyle name="Input 3 2 2 6" xfId="5347"/>
    <cellStyle name="Input 3 2 2 6 2" xfId="5348"/>
    <cellStyle name="Input 3 2 2 7" xfId="5349"/>
    <cellStyle name="Input 3 2 2 7 2" xfId="5350"/>
    <cellStyle name="Input 3 2 2 8" xfId="5351"/>
    <cellStyle name="Input 3 2 2_Consolidated" xfId="5352"/>
    <cellStyle name="Input 3 2 3" xfId="349"/>
    <cellStyle name="Input 3 2 3 2" xfId="1209"/>
    <cellStyle name="Input 3 2 3 2 2" xfId="2292"/>
    <cellStyle name="Input 3 2 3 2 2 2" xfId="5353"/>
    <cellStyle name="Input 3 2 3 2 2 2 2" xfId="5354"/>
    <cellStyle name="Input 3 2 3 2 2 3" xfId="5355"/>
    <cellStyle name="Input 3 2 3 2 2_Consolidated" xfId="5356"/>
    <cellStyle name="Input 3 2 3 2 3" xfId="5357"/>
    <cellStyle name="Input 3 2 3 2 3 2" xfId="5358"/>
    <cellStyle name="Input 3 2 3 2 4" xfId="5359"/>
    <cellStyle name="Input 3 2 3 2_Consolidated" xfId="5360"/>
    <cellStyle name="Input 3 2 3 3" xfId="1463"/>
    <cellStyle name="Input 3 2 3 3 2" xfId="5361"/>
    <cellStyle name="Input 3 2 3 3 2 2" xfId="5362"/>
    <cellStyle name="Input 3 2 3 3 3" xfId="5363"/>
    <cellStyle name="Input 3 2 3 3_Consolidated" xfId="5364"/>
    <cellStyle name="Input 3 2 3 4" xfId="1915"/>
    <cellStyle name="Input 3 2 3 4 2" xfId="5365"/>
    <cellStyle name="Input 3 2 3 4 2 2" xfId="5366"/>
    <cellStyle name="Input 3 2 3 4 3" xfId="5367"/>
    <cellStyle name="Input 3 2 3 4_Consolidated" xfId="5368"/>
    <cellStyle name="Input 3 2 3 5" xfId="826"/>
    <cellStyle name="Input 3 2 3 5 2" xfId="5369"/>
    <cellStyle name="Input 3 2 3 5 2 2" xfId="5370"/>
    <cellStyle name="Input 3 2 3 5 3" xfId="5371"/>
    <cellStyle name="Input 3 2 3 5_Consolidated" xfId="5372"/>
    <cellStyle name="Input 3 2 3 6" xfId="5373"/>
    <cellStyle name="Input 3 2 3 6 2" xfId="5374"/>
    <cellStyle name="Input 3 2 3 7" xfId="5375"/>
    <cellStyle name="Input 3 2 3 7 2" xfId="5376"/>
    <cellStyle name="Input 3 2 3 8" xfId="5377"/>
    <cellStyle name="Input 3 2 3_Consolidated" xfId="5378"/>
    <cellStyle name="Input 3 2 4" xfId="386"/>
    <cellStyle name="Input 3 2 4 2" xfId="1148"/>
    <cellStyle name="Input 3 2 4 2 2" xfId="2234"/>
    <cellStyle name="Input 3 2 4 2 2 2" xfId="5379"/>
    <cellStyle name="Input 3 2 4 2 2 2 2" xfId="5380"/>
    <cellStyle name="Input 3 2 4 2 2 3" xfId="5381"/>
    <cellStyle name="Input 3 2 4 2 2_Consolidated" xfId="5382"/>
    <cellStyle name="Input 3 2 4 2 3" xfId="5383"/>
    <cellStyle name="Input 3 2 4 2 3 2" xfId="5384"/>
    <cellStyle name="Input 3 2 4 2 4" xfId="5385"/>
    <cellStyle name="Input 3 2 4 2_Consolidated" xfId="5386"/>
    <cellStyle name="Input 3 2 4 3" xfId="1500"/>
    <cellStyle name="Input 3 2 4 3 2" xfId="5387"/>
    <cellStyle name="Input 3 2 4 3 2 2" xfId="5388"/>
    <cellStyle name="Input 3 2 4 3 3" xfId="5389"/>
    <cellStyle name="Input 3 2 4 3_Consolidated" xfId="5390"/>
    <cellStyle name="Input 3 2 4 4" xfId="1952"/>
    <cellStyle name="Input 3 2 4 4 2" xfId="5391"/>
    <cellStyle name="Input 3 2 4 4 2 2" xfId="5392"/>
    <cellStyle name="Input 3 2 4 4 3" xfId="5393"/>
    <cellStyle name="Input 3 2 4 4_Consolidated" xfId="5394"/>
    <cellStyle name="Input 3 2 4 5" xfId="863"/>
    <cellStyle name="Input 3 2 4 5 2" xfId="5395"/>
    <cellStyle name="Input 3 2 4 5 2 2" xfId="5396"/>
    <cellStyle name="Input 3 2 4 5 3" xfId="5397"/>
    <cellStyle name="Input 3 2 4 5_Consolidated" xfId="5398"/>
    <cellStyle name="Input 3 2 4 6" xfId="5399"/>
    <cellStyle name="Input 3 2 4 6 2" xfId="5400"/>
    <cellStyle name="Input 3 2 4 7" xfId="5401"/>
    <cellStyle name="Input 3 2 4 7 2" xfId="5402"/>
    <cellStyle name="Input 3 2 4 8" xfId="5403"/>
    <cellStyle name="Input 3 2 4_Consolidated" xfId="5404"/>
    <cellStyle name="Input 3 2 5" xfId="424"/>
    <cellStyle name="Input 3 2 5 2" xfId="681"/>
    <cellStyle name="Input 3 2 5 2 2" xfId="1770"/>
    <cellStyle name="Input 3 2 5 2 2 2" xfId="5405"/>
    <cellStyle name="Input 3 2 5 2 2 2 2" xfId="5406"/>
    <cellStyle name="Input 3 2 5 2 2 3" xfId="5407"/>
    <cellStyle name="Input 3 2 5 2 2_Consolidated" xfId="5408"/>
    <cellStyle name="Input 3 2 5 2 3" xfId="5409"/>
    <cellStyle name="Input 3 2 5 2 3 2" xfId="5410"/>
    <cellStyle name="Input 3 2 5 2 4" xfId="5411"/>
    <cellStyle name="Input 3 2 5 2_Consolidated" xfId="5412"/>
    <cellStyle name="Input 3 2 5 3" xfId="1538"/>
    <cellStyle name="Input 3 2 5 3 2" xfId="5413"/>
    <cellStyle name="Input 3 2 5 3 2 2" xfId="5414"/>
    <cellStyle name="Input 3 2 5 3 3" xfId="5415"/>
    <cellStyle name="Input 3 2 5 3_Consolidated" xfId="5416"/>
    <cellStyle name="Input 3 2 5 4" xfId="1990"/>
    <cellStyle name="Input 3 2 5 4 2" xfId="5417"/>
    <cellStyle name="Input 3 2 5 4 2 2" xfId="5418"/>
    <cellStyle name="Input 3 2 5 4 3" xfId="5419"/>
    <cellStyle name="Input 3 2 5 4_Consolidated" xfId="5420"/>
    <cellStyle name="Input 3 2 5 5" xfId="901"/>
    <cellStyle name="Input 3 2 5 5 2" xfId="5421"/>
    <cellStyle name="Input 3 2 5 5 2 2" xfId="5422"/>
    <cellStyle name="Input 3 2 5 5 3" xfId="5423"/>
    <cellStyle name="Input 3 2 5 5_Consolidated" xfId="5424"/>
    <cellStyle name="Input 3 2 5 6" xfId="5425"/>
    <cellStyle name="Input 3 2 5 6 2" xfId="5426"/>
    <cellStyle name="Input 3 2 5 7" xfId="5427"/>
    <cellStyle name="Input 3 2 5 7 2" xfId="5428"/>
    <cellStyle name="Input 3 2 5 8" xfId="5429"/>
    <cellStyle name="Input 3 2 5_Consolidated" xfId="5430"/>
    <cellStyle name="Input 3 2 6" xfId="464"/>
    <cellStyle name="Input 3 2 6 2" xfId="1180"/>
    <cellStyle name="Input 3 2 6 2 2" xfId="2264"/>
    <cellStyle name="Input 3 2 6 2 2 2" xfId="5431"/>
    <cellStyle name="Input 3 2 6 2 2 2 2" xfId="5432"/>
    <cellStyle name="Input 3 2 6 2 2 3" xfId="5433"/>
    <cellStyle name="Input 3 2 6 2 2_Consolidated" xfId="5434"/>
    <cellStyle name="Input 3 2 6 2 3" xfId="5435"/>
    <cellStyle name="Input 3 2 6 2 3 2" xfId="5436"/>
    <cellStyle name="Input 3 2 6 2 4" xfId="5437"/>
    <cellStyle name="Input 3 2 6 2_Consolidated" xfId="5438"/>
    <cellStyle name="Input 3 2 6 3" xfId="1578"/>
    <cellStyle name="Input 3 2 6 3 2" xfId="5439"/>
    <cellStyle name="Input 3 2 6 3 2 2" xfId="5440"/>
    <cellStyle name="Input 3 2 6 3 3" xfId="5441"/>
    <cellStyle name="Input 3 2 6 3_Consolidated" xfId="5442"/>
    <cellStyle name="Input 3 2 6 4" xfId="2030"/>
    <cellStyle name="Input 3 2 6 4 2" xfId="5443"/>
    <cellStyle name="Input 3 2 6 4 2 2" xfId="5444"/>
    <cellStyle name="Input 3 2 6 4 3" xfId="5445"/>
    <cellStyle name="Input 3 2 6 4_Consolidated" xfId="5446"/>
    <cellStyle name="Input 3 2 6 5" xfId="941"/>
    <cellStyle name="Input 3 2 6 5 2" xfId="5447"/>
    <cellStyle name="Input 3 2 6 5 2 2" xfId="5448"/>
    <cellStyle name="Input 3 2 6 5 3" xfId="5449"/>
    <cellStyle name="Input 3 2 6 5_Consolidated" xfId="5450"/>
    <cellStyle name="Input 3 2 6 6" xfId="5451"/>
    <cellStyle name="Input 3 2 6 6 2" xfId="5452"/>
    <cellStyle name="Input 3 2 6 7" xfId="5453"/>
    <cellStyle name="Input 3 2 6 7 2" xfId="5454"/>
    <cellStyle name="Input 3 2 6 8" xfId="5455"/>
    <cellStyle name="Input 3 2 6_Consolidated" xfId="5456"/>
    <cellStyle name="Input 3 2 7" xfId="493"/>
    <cellStyle name="Input 3 2 7 2" xfId="1013"/>
    <cellStyle name="Input 3 2 7 2 2" xfId="2101"/>
    <cellStyle name="Input 3 2 7 2 2 2" xfId="5457"/>
    <cellStyle name="Input 3 2 7 2 2 2 2" xfId="5458"/>
    <cellStyle name="Input 3 2 7 2 2 3" xfId="5459"/>
    <cellStyle name="Input 3 2 7 2 2_Consolidated" xfId="5460"/>
    <cellStyle name="Input 3 2 7 2 3" xfId="5461"/>
    <cellStyle name="Input 3 2 7 2 3 2" xfId="5462"/>
    <cellStyle name="Input 3 2 7 2 4" xfId="5463"/>
    <cellStyle name="Input 3 2 7 2_Consolidated" xfId="5464"/>
    <cellStyle name="Input 3 2 7 3" xfId="1607"/>
    <cellStyle name="Input 3 2 7 3 2" xfId="5465"/>
    <cellStyle name="Input 3 2 7 3 2 2" xfId="5466"/>
    <cellStyle name="Input 3 2 7 3 3" xfId="5467"/>
    <cellStyle name="Input 3 2 7 3_Consolidated" xfId="5468"/>
    <cellStyle name="Input 3 2 7 4" xfId="2059"/>
    <cellStyle name="Input 3 2 7 4 2" xfId="5469"/>
    <cellStyle name="Input 3 2 7 4 2 2" xfId="5470"/>
    <cellStyle name="Input 3 2 7 4 3" xfId="5471"/>
    <cellStyle name="Input 3 2 7 4_Consolidated" xfId="5472"/>
    <cellStyle name="Input 3 2 7 5" xfId="970"/>
    <cellStyle name="Input 3 2 7 5 2" xfId="5473"/>
    <cellStyle name="Input 3 2 7 5 2 2" xfId="5474"/>
    <cellStyle name="Input 3 2 7 5 3" xfId="5475"/>
    <cellStyle name="Input 3 2 7 5_Consolidated" xfId="5476"/>
    <cellStyle name="Input 3 2 7 6" xfId="5477"/>
    <cellStyle name="Input 3 2 7 6 2" xfId="5478"/>
    <cellStyle name="Input 3 2 7 7" xfId="5479"/>
    <cellStyle name="Input 3 2 7 7 2" xfId="5480"/>
    <cellStyle name="Input 3 2 7 8" xfId="5481"/>
    <cellStyle name="Input 3 2 7_Consolidated" xfId="5482"/>
    <cellStyle name="Input 3 2 8" xfId="712"/>
    <cellStyle name="Input 3 2 8 2" xfId="1801"/>
    <cellStyle name="Input 3 2 8 2 2" xfId="5483"/>
    <cellStyle name="Input 3 2 8 2 2 2" xfId="5484"/>
    <cellStyle name="Input 3 2 8 2 3" xfId="5485"/>
    <cellStyle name="Input 3 2 8 2_Consolidated" xfId="5486"/>
    <cellStyle name="Input 3 2 8 3" xfId="1257"/>
    <cellStyle name="Input 3 2 8 3 2" xfId="5487"/>
    <cellStyle name="Input 3 2 8 3 2 2" xfId="5488"/>
    <cellStyle name="Input 3 2 8 3 3" xfId="5489"/>
    <cellStyle name="Input 3 2 8 3_Consolidated" xfId="5490"/>
    <cellStyle name="Input 3 2 8 4" xfId="5491"/>
    <cellStyle name="Input 3 2 8 4 2" xfId="5492"/>
    <cellStyle name="Input 3 2 8 5" xfId="5493"/>
    <cellStyle name="Input 3 2 8 5 2" xfId="5494"/>
    <cellStyle name="Input 3 2 8 6" xfId="5495"/>
    <cellStyle name="Input 3 2 8 6 2" xfId="5496"/>
    <cellStyle name="Input 3 2 8 7" xfId="5497"/>
    <cellStyle name="Input 3 2 8_Consolidated" xfId="5498"/>
    <cellStyle name="Input 3 2 9" xfId="1220"/>
    <cellStyle name="Input 3 2 9 2" xfId="2303"/>
    <cellStyle name="Input 3 2 9 2 2" xfId="5499"/>
    <cellStyle name="Input 3 2 9 2 2 2" xfId="5500"/>
    <cellStyle name="Input 3 2 9 2 3" xfId="5501"/>
    <cellStyle name="Input 3 2 9 2_Consolidated" xfId="5502"/>
    <cellStyle name="Input 3 2 9 3" xfId="5503"/>
    <cellStyle name="Input 3 2 9 3 2" xfId="5504"/>
    <cellStyle name="Input 3 2 9 4" xfId="5505"/>
    <cellStyle name="Input 3 2 9 4 2" xfId="5506"/>
    <cellStyle name="Input 3 2 9 5" xfId="5507"/>
    <cellStyle name="Input 3 2 9 5 2" xfId="5508"/>
    <cellStyle name="Input 3 2 9 6" xfId="5509"/>
    <cellStyle name="Input 3 2 9_Consolidated" xfId="5510"/>
    <cellStyle name="Input 3 2_Consolidated" xfId="5511"/>
    <cellStyle name="Input 3 3" xfId="247"/>
    <cellStyle name="Input 3 3 10" xfId="534"/>
    <cellStyle name="Input 3 3 10 2" xfId="5512"/>
    <cellStyle name="Input 3 3 10 2 2" xfId="5513"/>
    <cellStyle name="Input 3 3 10 3" xfId="5514"/>
    <cellStyle name="Input 3 3 10 3 2" xfId="5515"/>
    <cellStyle name="Input 3 3 10 4" xfId="5516"/>
    <cellStyle name="Input 3 3 10_Consolidated" xfId="5517"/>
    <cellStyle name="Input 3 3 11" xfId="2333"/>
    <cellStyle name="Input 3 3 11 2" xfId="5518"/>
    <cellStyle name="Input 3 3 11 2 2" xfId="5519"/>
    <cellStyle name="Input 3 3 11 3" xfId="5520"/>
    <cellStyle name="Input 3 3 11 3 2" xfId="5521"/>
    <cellStyle name="Input 3 3 11 4" xfId="5522"/>
    <cellStyle name="Input 3 3 11_Consolidated" xfId="5523"/>
    <cellStyle name="Input 3 3 12" xfId="5524"/>
    <cellStyle name="Input 3 3 12 2" xfId="5525"/>
    <cellStyle name="Input 3 3 13" xfId="5526"/>
    <cellStyle name="Input 3 3 2" xfId="320"/>
    <cellStyle name="Input 3 3 2 2" xfId="1085"/>
    <cellStyle name="Input 3 3 2 2 2" xfId="2173"/>
    <cellStyle name="Input 3 3 2 2 2 2" xfId="5527"/>
    <cellStyle name="Input 3 3 2 2 2 2 2" xfId="5528"/>
    <cellStyle name="Input 3 3 2 2 2 3" xfId="5529"/>
    <cellStyle name="Input 3 3 2 2 2_Consolidated" xfId="5530"/>
    <cellStyle name="Input 3 3 2 2 3" xfId="5531"/>
    <cellStyle name="Input 3 3 2 2 3 2" xfId="5532"/>
    <cellStyle name="Input 3 3 2 2 4" xfId="5533"/>
    <cellStyle name="Input 3 3 2 2_Consolidated" xfId="5534"/>
    <cellStyle name="Input 3 3 2 3" xfId="1434"/>
    <cellStyle name="Input 3 3 2 3 2" xfId="5535"/>
    <cellStyle name="Input 3 3 2 3 2 2" xfId="5536"/>
    <cellStyle name="Input 3 3 2 3 3" xfId="5537"/>
    <cellStyle name="Input 3 3 2 3_Consolidated" xfId="5538"/>
    <cellStyle name="Input 3 3 2 4" xfId="1886"/>
    <cellStyle name="Input 3 3 2 4 2" xfId="5539"/>
    <cellStyle name="Input 3 3 2 4 2 2" xfId="5540"/>
    <cellStyle name="Input 3 3 2 4 3" xfId="5541"/>
    <cellStyle name="Input 3 3 2 4_Consolidated" xfId="5542"/>
    <cellStyle name="Input 3 3 2 5" xfId="797"/>
    <cellStyle name="Input 3 3 2 5 2" xfId="5543"/>
    <cellStyle name="Input 3 3 2 5 2 2" xfId="5544"/>
    <cellStyle name="Input 3 3 2 5 3" xfId="5545"/>
    <cellStyle name="Input 3 3 2 5_Consolidated" xfId="5546"/>
    <cellStyle name="Input 3 3 2 6" xfId="5547"/>
    <cellStyle name="Input 3 3 2 6 2" xfId="5548"/>
    <cellStyle name="Input 3 3 2 7" xfId="5549"/>
    <cellStyle name="Input 3 3 2 7 2" xfId="5550"/>
    <cellStyle name="Input 3 3 2 8" xfId="5551"/>
    <cellStyle name="Input 3 3 2_Consolidated" xfId="5552"/>
    <cellStyle name="Input 3 3 3" xfId="361"/>
    <cellStyle name="Input 3 3 3 2" xfId="990"/>
    <cellStyle name="Input 3 3 3 2 2" xfId="2079"/>
    <cellStyle name="Input 3 3 3 2 2 2" xfId="5553"/>
    <cellStyle name="Input 3 3 3 2 2 2 2" xfId="5554"/>
    <cellStyle name="Input 3 3 3 2 2 3" xfId="5555"/>
    <cellStyle name="Input 3 3 3 2 2_Consolidated" xfId="5556"/>
    <cellStyle name="Input 3 3 3 2 3" xfId="5557"/>
    <cellStyle name="Input 3 3 3 2 3 2" xfId="5558"/>
    <cellStyle name="Input 3 3 3 2 4" xfId="5559"/>
    <cellStyle name="Input 3 3 3 2_Consolidated" xfId="5560"/>
    <cellStyle name="Input 3 3 3 3" xfId="1475"/>
    <cellStyle name="Input 3 3 3 3 2" xfId="5561"/>
    <cellStyle name="Input 3 3 3 3 2 2" xfId="5562"/>
    <cellStyle name="Input 3 3 3 3 3" xfId="5563"/>
    <cellStyle name="Input 3 3 3 3_Consolidated" xfId="5564"/>
    <cellStyle name="Input 3 3 3 4" xfId="1927"/>
    <cellStyle name="Input 3 3 3 4 2" xfId="5565"/>
    <cellStyle name="Input 3 3 3 4 2 2" xfId="5566"/>
    <cellStyle name="Input 3 3 3 4 3" xfId="5567"/>
    <cellStyle name="Input 3 3 3 4_Consolidated" xfId="5568"/>
    <cellStyle name="Input 3 3 3 5" xfId="838"/>
    <cellStyle name="Input 3 3 3 5 2" xfId="5569"/>
    <cellStyle name="Input 3 3 3 5 2 2" xfId="5570"/>
    <cellStyle name="Input 3 3 3 5 3" xfId="5571"/>
    <cellStyle name="Input 3 3 3 5_Consolidated" xfId="5572"/>
    <cellStyle name="Input 3 3 3 6" xfId="5573"/>
    <cellStyle name="Input 3 3 3 6 2" xfId="5574"/>
    <cellStyle name="Input 3 3 3 7" xfId="5575"/>
    <cellStyle name="Input 3 3 3 7 2" xfId="5576"/>
    <cellStyle name="Input 3 3 3 8" xfId="5577"/>
    <cellStyle name="Input 3 3 3_Consolidated" xfId="5578"/>
    <cellStyle name="Input 3 3 4" xfId="397"/>
    <cellStyle name="Input 3 3 4 2" xfId="629"/>
    <cellStyle name="Input 3 3 4 2 2" xfId="1718"/>
    <cellStyle name="Input 3 3 4 2 2 2" xfId="5579"/>
    <cellStyle name="Input 3 3 4 2 2 2 2" xfId="5580"/>
    <cellStyle name="Input 3 3 4 2 2 3" xfId="5581"/>
    <cellStyle name="Input 3 3 4 2 2_Consolidated" xfId="5582"/>
    <cellStyle name="Input 3 3 4 2 3" xfId="5583"/>
    <cellStyle name="Input 3 3 4 2 3 2" xfId="5584"/>
    <cellStyle name="Input 3 3 4 2 4" xfId="5585"/>
    <cellStyle name="Input 3 3 4 2_Consolidated" xfId="5586"/>
    <cellStyle name="Input 3 3 4 3" xfId="1511"/>
    <cellStyle name="Input 3 3 4 3 2" xfId="5587"/>
    <cellStyle name="Input 3 3 4 3 2 2" xfId="5588"/>
    <cellStyle name="Input 3 3 4 3 3" xfId="5589"/>
    <cellStyle name="Input 3 3 4 3_Consolidated" xfId="5590"/>
    <cellStyle name="Input 3 3 4 4" xfId="1963"/>
    <cellStyle name="Input 3 3 4 4 2" xfId="5591"/>
    <cellStyle name="Input 3 3 4 4 2 2" xfId="5592"/>
    <cellStyle name="Input 3 3 4 4 3" xfId="5593"/>
    <cellStyle name="Input 3 3 4 4_Consolidated" xfId="5594"/>
    <cellStyle name="Input 3 3 4 5" xfId="874"/>
    <cellStyle name="Input 3 3 4 5 2" xfId="5595"/>
    <cellStyle name="Input 3 3 4 5 2 2" xfId="5596"/>
    <cellStyle name="Input 3 3 4 5 3" xfId="5597"/>
    <cellStyle name="Input 3 3 4 5_Consolidated" xfId="5598"/>
    <cellStyle name="Input 3 3 4 6" xfId="5599"/>
    <cellStyle name="Input 3 3 4 6 2" xfId="5600"/>
    <cellStyle name="Input 3 3 4 7" xfId="5601"/>
    <cellStyle name="Input 3 3 4 7 2" xfId="5602"/>
    <cellStyle name="Input 3 3 4 8" xfId="5603"/>
    <cellStyle name="Input 3 3 4_Consolidated" xfId="5604"/>
    <cellStyle name="Input 3 3 5" xfId="435"/>
    <cellStyle name="Input 3 3 5 2" xfId="1183"/>
    <cellStyle name="Input 3 3 5 2 2" xfId="2267"/>
    <cellStyle name="Input 3 3 5 2 2 2" xfId="5605"/>
    <cellStyle name="Input 3 3 5 2 2 2 2" xfId="5606"/>
    <cellStyle name="Input 3 3 5 2 2 3" xfId="5607"/>
    <cellStyle name="Input 3 3 5 2 2_Consolidated" xfId="5608"/>
    <cellStyle name="Input 3 3 5 2 3" xfId="5609"/>
    <cellStyle name="Input 3 3 5 2 3 2" xfId="5610"/>
    <cellStyle name="Input 3 3 5 2 4" xfId="5611"/>
    <cellStyle name="Input 3 3 5 2_Consolidated" xfId="5612"/>
    <cellStyle name="Input 3 3 5 3" xfId="1549"/>
    <cellStyle name="Input 3 3 5 3 2" xfId="5613"/>
    <cellStyle name="Input 3 3 5 3 2 2" xfId="5614"/>
    <cellStyle name="Input 3 3 5 3 3" xfId="5615"/>
    <cellStyle name="Input 3 3 5 3_Consolidated" xfId="5616"/>
    <cellStyle name="Input 3 3 5 4" xfId="2001"/>
    <cellStyle name="Input 3 3 5 4 2" xfId="5617"/>
    <cellStyle name="Input 3 3 5 4 2 2" xfId="5618"/>
    <cellStyle name="Input 3 3 5 4 3" xfId="5619"/>
    <cellStyle name="Input 3 3 5 4_Consolidated" xfId="5620"/>
    <cellStyle name="Input 3 3 5 5" xfId="912"/>
    <cellStyle name="Input 3 3 5 5 2" xfId="5621"/>
    <cellStyle name="Input 3 3 5 5 2 2" xfId="5622"/>
    <cellStyle name="Input 3 3 5 5 3" xfId="5623"/>
    <cellStyle name="Input 3 3 5 5_Consolidated" xfId="5624"/>
    <cellStyle name="Input 3 3 5 6" xfId="5625"/>
    <cellStyle name="Input 3 3 5 6 2" xfId="5626"/>
    <cellStyle name="Input 3 3 5 7" xfId="5627"/>
    <cellStyle name="Input 3 3 5 7 2" xfId="5628"/>
    <cellStyle name="Input 3 3 5 8" xfId="5629"/>
    <cellStyle name="Input 3 3 5_Consolidated" xfId="5630"/>
    <cellStyle name="Input 3 3 6" xfId="475"/>
    <cellStyle name="Input 3 3 6 2" xfId="1034"/>
    <cellStyle name="Input 3 3 6 2 2" xfId="2122"/>
    <cellStyle name="Input 3 3 6 2 2 2" xfId="5631"/>
    <cellStyle name="Input 3 3 6 2 2 2 2" xfId="5632"/>
    <cellStyle name="Input 3 3 6 2 2 3" xfId="5633"/>
    <cellStyle name="Input 3 3 6 2 2_Consolidated" xfId="5634"/>
    <cellStyle name="Input 3 3 6 2 3" xfId="5635"/>
    <cellStyle name="Input 3 3 6 2 3 2" xfId="5636"/>
    <cellStyle name="Input 3 3 6 2 4" xfId="5637"/>
    <cellStyle name="Input 3 3 6 2_Consolidated" xfId="5638"/>
    <cellStyle name="Input 3 3 6 3" xfId="1589"/>
    <cellStyle name="Input 3 3 6 3 2" xfId="5639"/>
    <cellStyle name="Input 3 3 6 3 2 2" xfId="5640"/>
    <cellStyle name="Input 3 3 6 3 3" xfId="5641"/>
    <cellStyle name="Input 3 3 6 3_Consolidated" xfId="5642"/>
    <cellStyle name="Input 3 3 6 4" xfId="2041"/>
    <cellStyle name="Input 3 3 6 4 2" xfId="5643"/>
    <cellStyle name="Input 3 3 6 4 2 2" xfId="5644"/>
    <cellStyle name="Input 3 3 6 4 3" xfId="5645"/>
    <cellStyle name="Input 3 3 6 4_Consolidated" xfId="5646"/>
    <cellStyle name="Input 3 3 6 5" xfId="952"/>
    <cellStyle name="Input 3 3 6 5 2" xfId="5647"/>
    <cellStyle name="Input 3 3 6 5 2 2" xfId="5648"/>
    <cellStyle name="Input 3 3 6 5 3" xfId="5649"/>
    <cellStyle name="Input 3 3 6 5_Consolidated" xfId="5650"/>
    <cellStyle name="Input 3 3 6 6" xfId="5651"/>
    <cellStyle name="Input 3 3 6 6 2" xfId="5652"/>
    <cellStyle name="Input 3 3 6 7" xfId="5653"/>
    <cellStyle name="Input 3 3 6 7 2" xfId="5654"/>
    <cellStyle name="Input 3 3 6 8" xfId="5655"/>
    <cellStyle name="Input 3 3 6_Consolidated" xfId="5656"/>
    <cellStyle name="Input 3 3 7" xfId="727"/>
    <cellStyle name="Input 3 3 7 2" xfId="1816"/>
    <cellStyle name="Input 3 3 7 2 2" xfId="5657"/>
    <cellStyle name="Input 3 3 7 2 2 2" xfId="5658"/>
    <cellStyle name="Input 3 3 7 2 3" xfId="5659"/>
    <cellStyle name="Input 3 3 7 2_Consolidated" xfId="5660"/>
    <cellStyle name="Input 3 3 7 3" xfId="1268"/>
    <cellStyle name="Input 3 3 7 3 2" xfId="5661"/>
    <cellStyle name="Input 3 3 7 3 2 2" xfId="5662"/>
    <cellStyle name="Input 3 3 7 3 3" xfId="5663"/>
    <cellStyle name="Input 3 3 7 3_Consolidated" xfId="5664"/>
    <cellStyle name="Input 3 3 7 4" xfId="5665"/>
    <cellStyle name="Input 3 3 7 4 2" xfId="5666"/>
    <cellStyle name="Input 3 3 7 5" xfId="5667"/>
    <cellStyle name="Input 3 3 7 5 2" xfId="5668"/>
    <cellStyle name="Input 3 3 7 6" xfId="5669"/>
    <cellStyle name="Input 3 3 7 6 2" xfId="5670"/>
    <cellStyle name="Input 3 3 7 7" xfId="5671"/>
    <cellStyle name="Input 3 3 7_Consolidated" xfId="5672"/>
    <cellStyle name="Input 3 3 8" xfId="1086"/>
    <cellStyle name="Input 3 3 8 2" xfId="2174"/>
    <cellStyle name="Input 3 3 8 2 2" xfId="5673"/>
    <cellStyle name="Input 3 3 8 2 2 2" xfId="5674"/>
    <cellStyle name="Input 3 3 8 2 3" xfId="5675"/>
    <cellStyle name="Input 3 3 8 2_Consolidated" xfId="5676"/>
    <cellStyle name="Input 3 3 8 3" xfId="5677"/>
    <cellStyle name="Input 3 3 8 3 2" xfId="5678"/>
    <cellStyle name="Input 3 3 8 4" xfId="5679"/>
    <cellStyle name="Input 3 3 8 4 2" xfId="5680"/>
    <cellStyle name="Input 3 3 8 5" xfId="5681"/>
    <cellStyle name="Input 3 3 8 5 2" xfId="5682"/>
    <cellStyle name="Input 3 3 8 6" xfId="5683"/>
    <cellStyle name="Input 3 3 8_Consolidated" xfId="5684"/>
    <cellStyle name="Input 3 3 9" xfId="1364"/>
    <cellStyle name="Input 3 3 9 2" xfId="5685"/>
    <cellStyle name="Input 3 3 9 2 2" xfId="5686"/>
    <cellStyle name="Input 3 3 9 3" xfId="5687"/>
    <cellStyle name="Input 3 3 9 3 2" xfId="5688"/>
    <cellStyle name="Input 3 3 9 4" xfId="5689"/>
    <cellStyle name="Input 3 3 9 4 2" xfId="5690"/>
    <cellStyle name="Input 3 3 9 5" xfId="5691"/>
    <cellStyle name="Input 3 3 9_Consolidated" xfId="5692"/>
    <cellStyle name="Input 3 3_Consolidated" xfId="5693"/>
    <cellStyle name="Input 3 4" xfId="280"/>
    <cellStyle name="Input 3 4 2" xfId="1145"/>
    <cellStyle name="Input 3 4 2 2" xfId="2231"/>
    <cellStyle name="Input 3 4 2 2 2" xfId="5694"/>
    <cellStyle name="Input 3 4 2 2 2 2" xfId="5695"/>
    <cellStyle name="Input 3 4 2 2 3" xfId="5696"/>
    <cellStyle name="Input 3 4 2 2_Consolidated" xfId="5697"/>
    <cellStyle name="Input 3 4 2 3" xfId="5698"/>
    <cellStyle name="Input 3 4 2 3 2" xfId="5699"/>
    <cellStyle name="Input 3 4 2 4" xfId="5700"/>
    <cellStyle name="Input 3 4 2_Consolidated" xfId="5701"/>
    <cellStyle name="Input 3 4 3" xfId="1394"/>
    <cellStyle name="Input 3 4 3 2" xfId="5702"/>
    <cellStyle name="Input 3 4 3 2 2" xfId="5703"/>
    <cellStyle name="Input 3 4 3 3" xfId="5704"/>
    <cellStyle name="Input 3 4 3_Consolidated" xfId="5705"/>
    <cellStyle name="Input 3 4 4" xfId="1846"/>
    <cellStyle name="Input 3 4 4 2" xfId="5706"/>
    <cellStyle name="Input 3 4 4 2 2" xfId="5707"/>
    <cellStyle name="Input 3 4 4 3" xfId="5708"/>
    <cellStyle name="Input 3 4 4_Consolidated" xfId="5709"/>
    <cellStyle name="Input 3 4 5" xfId="757"/>
    <cellStyle name="Input 3 4 5 2" xfId="5710"/>
    <cellStyle name="Input 3 4 5 2 2" xfId="5711"/>
    <cellStyle name="Input 3 4 5 3" xfId="5712"/>
    <cellStyle name="Input 3 4 5_Consolidated" xfId="5713"/>
    <cellStyle name="Input 3 4 6" xfId="5714"/>
    <cellStyle name="Input 3 4 6 2" xfId="5715"/>
    <cellStyle name="Input 3 4 7" xfId="5716"/>
    <cellStyle name="Input 3 4 7 2" xfId="5717"/>
    <cellStyle name="Input 3 4 8" xfId="5718"/>
    <cellStyle name="Input 3 4_Consolidated" xfId="5719"/>
    <cellStyle name="Input 3 5" xfId="135"/>
    <cellStyle name="Input 3 5 2" xfId="582"/>
    <cellStyle name="Input 3 5 2 2" xfId="1671"/>
    <cellStyle name="Input 3 5 2 2 2" xfId="5720"/>
    <cellStyle name="Input 3 5 2 2 2 2" xfId="5721"/>
    <cellStyle name="Input 3 5 2 2 3" xfId="5722"/>
    <cellStyle name="Input 3 5 2 2_Consolidated" xfId="5723"/>
    <cellStyle name="Input 3 5 2 3" xfId="5724"/>
    <cellStyle name="Input 3 5 2 3 2" xfId="5725"/>
    <cellStyle name="Input 3 5 2 4" xfId="5726"/>
    <cellStyle name="Input 3 5 2_Consolidated" xfId="5727"/>
    <cellStyle name="Input 3 5 3" xfId="1292"/>
    <cellStyle name="Input 3 5 3 2" xfId="5728"/>
    <cellStyle name="Input 3 5 3 2 2" xfId="5729"/>
    <cellStyle name="Input 3 5 3 3" xfId="5730"/>
    <cellStyle name="Input 3 5 3_Consolidated" xfId="5731"/>
    <cellStyle name="Input 3 5 4" xfId="1723"/>
    <cellStyle name="Input 3 5 4 2" xfId="5732"/>
    <cellStyle name="Input 3 5 4 2 2" xfId="5733"/>
    <cellStyle name="Input 3 5 4 3" xfId="5734"/>
    <cellStyle name="Input 3 5 4_Consolidated" xfId="5735"/>
    <cellStyle name="Input 3 5 5" xfId="634"/>
    <cellStyle name="Input 3 5 5 2" xfId="5736"/>
    <cellStyle name="Input 3 5 5 2 2" xfId="5737"/>
    <cellStyle name="Input 3 5 5 3" xfId="5738"/>
    <cellStyle name="Input 3 5 5_Consolidated" xfId="5739"/>
    <cellStyle name="Input 3 5 6" xfId="5740"/>
    <cellStyle name="Input 3 5 6 2" xfId="5741"/>
    <cellStyle name="Input 3 5 7" xfId="5742"/>
    <cellStyle name="Input 3 5 7 2" xfId="5743"/>
    <cellStyle name="Input 3 5 8" xfId="5744"/>
    <cellStyle name="Input 3 5_Consolidated" xfId="5745"/>
    <cellStyle name="Input 3 6" xfId="156"/>
    <cellStyle name="Input 3 6 2" xfId="602"/>
    <cellStyle name="Input 3 6 2 2" xfId="1691"/>
    <cellStyle name="Input 3 6 2 2 2" xfId="5746"/>
    <cellStyle name="Input 3 6 2 2 2 2" xfId="5747"/>
    <cellStyle name="Input 3 6 2 2 3" xfId="5748"/>
    <cellStyle name="Input 3 6 2 2_Consolidated" xfId="5749"/>
    <cellStyle name="Input 3 6 2 3" xfId="5750"/>
    <cellStyle name="Input 3 6 2 3 2" xfId="5751"/>
    <cellStyle name="Input 3 6 2 4" xfId="5752"/>
    <cellStyle name="Input 3 6 2_Consolidated" xfId="5753"/>
    <cellStyle name="Input 3 6 3" xfId="1311"/>
    <cellStyle name="Input 3 6 3 2" xfId="5754"/>
    <cellStyle name="Input 3 6 3 2 2" xfId="5755"/>
    <cellStyle name="Input 3 6 3 3" xfId="5756"/>
    <cellStyle name="Input 3 6 3_Consolidated" xfId="5757"/>
    <cellStyle name="Input 3 6 4" xfId="1742"/>
    <cellStyle name="Input 3 6 4 2" xfId="5758"/>
    <cellStyle name="Input 3 6 4 2 2" xfId="5759"/>
    <cellStyle name="Input 3 6 4 3" xfId="5760"/>
    <cellStyle name="Input 3 6 4_Consolidated" xfId="5761"/>
    <cellStyle name="Input 3 6 5" xfId="653"/>
    <cellStyle name="Input 3 6 5 2" xfId="5762"/>
    <cellStyle name="Input 3 6 5 2 2" xfId="5763"/>
    <cellStyle name="Input 3 6 5 3" xfId="5764"/>
    <cellStyle name="Input 3 6 5_Consolidated" xfId="5765"/>
    <cellStyle name="Input 3 6 6" xfId="5766"/>
    <cellStyle name="Input 3 6 6 2" xfId="5767"/>
    <cellStyle name="Input 3 6 7" xfId="5768"/>
    <cellStyle name="Input 3 6 7 2" xfId="5769"/>
    <cellStyle name="Input 3 6 8" xfId="5770"/>
    <cellStyle name="Input 3 6_Consolidated" xfId="5771"/>
    <cellStyle name="Input 3 7" xfId="164"/>
    <cellStyle name="Input 3 7 2" xfId="1033"/>
    <cellStyle name="Input 3 7 2 2" xfId="2121"/>
    <cellStyle name="Input 3 7 2 2 2" xfId="5772"/>
    <cellStyle name="Input 3 7 2 2 2 2" xfId="5773"/>
    <cellStyle name="Input 3 7 2 2 3" xfId="5774"/>
    <cellStyle name="Input 3 7 2 2_Consolidated" xfId="5775"/>
    <cellStyle name="Input 3 7 2 3" xfId="5776"/>
    <cellStyle name="Input 3 7 2 3 2" xfId="5777"/>
    <cellStyle name="Input 3 7 2 4" xfId="5778"/>
    <cellStyle name="Input 3 7 2_Consolidated" xfId="5779"/>
    <cellStyle name="Input 3 7 3" xfId="1318"/>
    <cellStyle name="Input 3 7 3 2" xfId="5780"/>
    <cellStyle name="Input 3 7 3 2 2" xfId="5781"/>
    <cellStyle name="Input 3 7 3 3" xfId="5782"/>
    <cellStyle name="Input 3 7 3_Consolidated" xfId="5783"/>
    <cellStyle name="Input 3 7 4" xfId="1749"/>
    <cellStyle name="Input 3 7 4 2" xfId="5784"/>
    <cellStyle name="Input 3 7 4 2 2" xfId="5785"/>
    <cellStyle name="Input 3 7 4 3" xfId="5786"/>
    <cellStyle name="Input 3 7 4_Consolidated" xfId="5787"/>
    <cellStyle name="Input 3 7 5" xfId="660"/>
    <cellStyle name="Input 3 7 5 2" xfId="5788"/>
    <cellStyle name="Input 3 7 5 2 2" xfId="5789"/>
    <cellStyle name="Input 3 7 5 3" xfId="5790"/>
    <cellStyle name="Input 3 7 5_Consolidated" xfId="5791"/>
    <cellStyle name="Input 3 7 6" xfId="5792"/>
    <cellStyle name="Input 3 7 6 2" xfId="5793"/>
    <cellStyle name="Input 3 7 7" xfId="5794"/>
    <cellStyle name="Input 3 7 7 2" xfId="5795"/>
    <cellStyle name="Input 3 7 8" xfId="5796"/>
    <cellStyle name="Input 3 7_Consolidated" xfId="5797"/>
    <cellStyle name="Input 3 8" xfId="680"/>
    <cellStyle name="Input 3 8 2" xfId="1769"/>
    <cellStyle name="Input 3 8 2 2" xfId="5798"/>
    <cellStyle name="Input 3 8 2 2 2" xfId="5799"/>
    <cellStyle name="Input 3 8 2 3" xfId="5800"/>
    <cellStyle name="Input 3 8 2_Consolidated" xfId="5801"/>
    <cellStyle name="Input 3 8 3" xfId="1232"/>
    <cellStyle name="Input 3 8 3 2" xfId="5802"/>
    <cellStyle name="Input 3 8 3 2 2" xfId="5803"/>
    <cellStyle name="Input 3 8 3 3" xfId="5804"/>
    <cellStyle name="Input 3 8 3_Consolidated" xfId="5805"/>
    <cellStyle name="Input 3 8 4" xfId="5806"/>
    <cellStyle name="Input 3 8 4 2" xfId="5807"/>
    <cellStyle name="Input 3 8 5" xfId="5808"/>
    <cellStyle name="Input 3 8 5 2" xfId="5809"/>
    <cellStyle name="Input 3 8 6" xfId="5810"/>
    <cellStyle name="Input 3 8 6 2" xfId="5811"/>
    <cellStyle name="Input 3 8 7" xfId="5812"/>
    <cellStyle name="Input 3 8_Consolidated" xfId="5813"/>
    <cellStyle name="Input 3 9" xfId="574"/>
    <cellStyle name="Input 3 9 2" xfId="1663"/>
    <cellStyle name="Input 3 9 2 2" xfId="5814"/>
    <cellStyle name="Input 3 9 2 2 2" xfId="5815"/>
    <cellStyle name="Input 3 9 2 3" xfId="5816"/>
    <cellStyle name="Input 3 9 2_Consolidated" xfId="5817"/>
    <cellStyle name="Input 3 9 3" xfId="5818"/>
    <cellStyle name="Input 3 9 3 2" xfId="5819"/>
    <cellStyle name="Input 3 9 4" xfId="5820"/>
    <cellStyle name="Input 3 9 4 2" xfId="5821"/>
    <cellStyle name="Input 3 9 5" xfId="5822"/>
    <cellStyle name="Input 3 9 5 2" xfId="5823"/>
    <cellStyle name="Input 3 9 6" xfId="5824"/>
    <cellStyle name="Input 3 9_Consolidated" xfId="5825"/>
    <cellStyle name="Input 3_Consolidated" xfId="5826"/>
    <cellStyle name="Linked Cell" xfId="103" builtinId="24" customBuiltin="1"/>
    <cellStyle name="Linked Cell 2" xfId="67"/>
    <cellStyle name="Linked Cell 3" xfId="198"/>
    <cellStyle name="Neutral" xfId="99" builtinId="28" customBuiltin="1"/>
    <cellStyle name="Neutral 2" xfId="68"/>
    <cellStyle name="Neutral 3" xfId="199"/>
    <cellStyle name="Normal" xfId="0" builtinId="0"/>
    <cellStyle name="Normal 10" xfId="87"/>
    <cellStyle name="Normal 10 2" xfId="174"/>
    <cellStyle name="Normal 11" xfId="210"/>
    <cellStyle name="Normal 11 2" xfId="240"/>
    <cellStyle name="Normal 11_Consolidated" xfId="5827"/>
    <cellStyle name="Normal 12" xfId="2334"/>
    <cellStyle name="Normal 13" xfId="2360"/>
    <cellStyle name="Normal 14" xfId="2361"/>
    <cellStyle name="Normal 2" xfId="17"/>
    <cellStyle name="Normal 2 10" xfId="271"/>
    <cellStyle name="Normal 2 2" xfId="18"/>
    <cellStyle name="Normal 2 3" xfId="79"/>
    <cellStyle name="Normal 2 3 2" xfId="19"/>
    <cellStyle name="Normal 2 3 2 2" xfId="20"/>
    <cellStyle name="Normal 2 3 2 3" xfId="69"/>
    <cellStyle name="Normal 2 3 2_PROC PI_Customer Satisfaction" xfId="21"/>
    <cellStyle name="Normal 2 4" xfId="80"/>
    <cellStyle name="Normal 2 5" xfId="151"/>
    <cellStyle name="Normal 2 6" xfId="214"/>
    <cellStyle name="Normal 2 6 2" xfId="244"/>
    <cellStyle name="Normal 2 6_Consolidated" xfId="5828"/>
    <cellStyle name="Normal 2 7" xfId="211"/>
    <cellStyle name="Normal 2 7 2" xfId="241"/>
    <cellStyle name="Normal 2 7_Consolidated" xfId="5829"/>
    <cellStyle name="Normal 2 8" xfId="145"/>
    <cellStyle name="Normal 2 9" xfId="160"/>
    <cellStyle name="Normal 2_Consolidated" xfId="5830"/>
    <cellStyle name="Normal 3" xfId="2"/>
    <cellStyle name="Normal 3 2" xfId="22"/>
    <cellStyle name="Normal 3 3" xfId="175"/>
    <cellStyle name="Normal 3_Emerging Channels" xfId="258"/>
    <cellStyle name="Normal 4" xfId="23"/>
    <cellStyle name="Normal 4 2" xfId="81"/>
    <cellStyle name="Normal 5" xfId="75"/>
    <cellStyle name="Normal 5 2" xfId="76"/>
    <cellStyle name="Normal 6" xfId="83"/>
    <cellStyle name="Normal 6 2" xfId="259"/>
    <cellStyle name="Normal 7" xfId="84"/>
    <cellStyle name="Normal 8" xfId="85"/>
    <cellStyle name="Normal 8 2" xfId="172"/>
    <cellStyle name="Normal 9" xfId="86"/>
    <cellStyle name="Normal 9 2" xfId="173"/>
    <cellStyle name="Normal_Email and Webform SLA2_1" xfId="89"/>
    <cellStyle name="Normal_Sheet1" xfId="12646"/>
    <cellStyle name="Normal_Sheet1 2" xfId="506"/>
    <cellStyle name="Normal_Telephony Raw_1" xfId="88"/>
    <cellStyle name="Normal_Telephony tables" xfId="82"/>
    <cellStyle name="Normal_Telepony Stats by DU" xfId="90"/>
    <cellStyle name="Normal_Telepony Stats by DU_1" xfId="2359"/>
    <cellStyle name="Note" xfId="106" builtinId="10" customBuiltin="1"/>
    <cellStyle name="Note 2" xfId="24"/>
    <cellStyle name="Note 2 10" xfId="138"/>
    <cellStyle name="Note 2 10 2" xfId="1005"/>
    <cellStyle name="Note 2 10 2 2" xfId="2094"/>
    <cellStyle name="Note 2 10 2 2 2" xfId="5831"/>
    <cellStyle name="Note 2 10 2 2 2 2" xfId="5832"/>
    <cellStyle name="Note 2 10 2 2 3" xfId="5833"/>
    <cellStyle name="Note 2 10 2 2_Consolidated" xfId="5834"/>
    <cellStyle name="Note 2 10 2 3" xfId="5835"/>
    <cellStyle name="Note 2 10 2 3 2" xfId="5836"/>
    <cellStyle name="Note 2 10 2 4" xfId="5837"/>
    <cellStyle name="Note 2 10 2_Consolidated" xfId="5838"/>
    <cellStyle name="Note 2 10 3" xfId="1295"/>
    <cellStyle name="Note 2 10 3 2" xfId="5839"/>
    <cellStyle name="Note 2 10 3 2 2" xfId="5840"/>
    <cellStyle name="Note 2 10 3 3" xfId="5841"/>
    <cellStyle name="Note 2 10 3_Consolidated" xfId="5842"/>
    <cellStyle name="Note 2 10 4" xfId="1726"/>
    <cellStyle name="Note 2 10 4 2" xfId="5843"/>
    <cellStyle name="Note 2 10 4 2 2" xfId="5844"/>
    <cellStyle name="Note 2 10 4 3" xfId="5845"/>
    <cellStyle name="Note 2 10 4_Consolidated" xfId="5846"/>
    <cellStyle name="Note 2 10 5" xfId="637"/>
    <cellStyle name="Note 2 10 5 2" xfId="5847"/>
    <cellStyle name="Note 2 10 5 2 2" xfId="5848"/>
    <cellStyle name="Note 2 10 5 3" xfId="5849"/>
    <cellStyle name="Note 2 10 5_Consolidated" xfId="5850"/>
    <cellStyle name="Note 2 10 6" xfId="5851"/>
    <cellStyle name="Note 2 10 6 2" xfId="5852"/>
    <cellStyle name="Note 2 10 7" xfId="5853"/>
    <cellStyle name="Note 2 10 7 2" xfId="5854"/>
    <cellStyle name="Note 2 10 8" xfId="5855"/>
    <cellStyle name="Note 2 10_Consolidated" xfId="5856"/>
    <cellStyle name="Note 2 11" xfId="260"/>
    <cellStyle name="Note 2 11 2" xfId="678"/>
    <cellStyle name="Note 2 11 2 2" xfId="1767"/>
    <cellStyle name="Note 2 11 2 2 2" xfId="5857"/>
    <cellStyle name="Note 2 11 2 2 2 2" xfId="5858"/>
    <cellStyle name="Note 2 11 2 2 3" xfId="5859"/>
    <cellStyle name="Note 2 11 2 2_Consolidated" xfId="5860"/>
    <cellStyle name="Note 2 11 2 3" xfId="5861"/>
    <cellStyle name="Note 2 11 2 3 2" xfId="5862"/>
    <cellStyle name="Note 2 11 2 4" xfId="5863"/>
    <cellStyle name="Note 2 11 2_Consolidated" xfId="5864"/>
    <cellStyle name="Note 2 11 3" xfId="1375"/>
    <cellStyle name="Note 2 11 3 2" xfId="5865"/>
    <cellStyle name="Note 2 11 3 2 2" xfId="5866"/>
    <cellStyle name="Note 2 11 3 3" xfId="5867"/>
    <cellStyle name="Note 2 11 3_Consolidated" xfId="5868"/>
    <cellStyle name="Note 2 11 4" xfId="1827"/>
    <cellStyle name="Note 2 11 4 2" xfId="5869"/>
    <cellStyle name="Note 2 11 4 2 2" xfId="5870"/>
    <cellStyle name="Note 2 11 4 3" xfId="5871"/>
    <cellStyle name="Note 2 11 4_Consolidated" xfId="5872"/>
    <cellStyle name="Note 2 11 5" xfId="738"/>
    <cellStyle name="Note 2 11 5 2" xfId="5873"/>
    <cellStyle name="Note 2 11 5 2 2" xfId="5874"/>
    <cellStyle name="Note 2 11 5 3" xfId="5875"/>
    <cellStyle name="Note 2 11 5_Consolidated" xfId="5876"/>
    <cellStyle name="Note 2 11 6" xfId="5877"/>
    <cellStyle name="Note 2 11 6 2" xfId="5878"/>
    <cellStyle name="Note 2 11 7" xfId="5879"/>
    <cellStyle name="Note 2 11 7 2" xfId="5880"/>
    <cellStyle name="Note 2 11 8" xfId="5881"/>
    <cellStyle name="Note 2 11_Consolidated" xfId="5882"/>
    <cellStyle name="Note 2 12" xfId="562"/>
    <cellStyle name="Note 2 12 2" xfId="1651"/>
    <cellStyle name="Note 2 12 2 2" xfId="5883"/>
    <cellStyle name="Note 2 12 2 2 2" xfId="5884"/>
    <cellStyle name="Note 2 12 2 3" xfId="5885"/>
    <cellStyle name="Note 2 12 2_Consolidated" xfId="5886"/>
    <cellStyle name="Note 2 12 3" xfId="1224"/>
    <cellStyle name="Note 2 12 3 2" xfId="5887"/>
    <cellStyle name="Note 2 12 3 2 2" xfId="5888"/>
    <cellStyle name="Note 2 12 3 3" xfId="5889"/>
    <cellStyle name="Note 2 12 3_Consolidated" xfId="5890"/>
    <cellStyle name="Note 2 12 4" xfId="5891"/>
    <cellStyle name="Note 2 12 4 2" xfId="5892"/>
    <cellStyle name="Note 2 12 5" xfId="5893"/>
    <cellStyle name="Note 2 12 5 2" xfId="5894"/>
    <cellStyle name="Note 2 12 6" xfId="5895"/>
    <cellStyle name="Note 2 12 6 2" xfId="5896"/>
    <cellStyle name="Note 2 12 7" xfId="5897"/>
    <cellStyle name="Note 2 12_Consolidated" xfId="5898"/>
    <cellStyle name="Note 2 13" xfId="605"/>
    <cellStyle name="Note 2 13 2" xfId="1694"/>
    <cellStyle name="Note 2 13 2 2" xfId="5899"/>
    <cellStyle name="Note 2 13 2 2 2" xfId="5900"/>
    <cellStyle name="Note 2 13 2 3" xfId="5901"/>
    <cellStyle name="Note 2 13 2_Consolidated" xfId="5902"/>
    <cellStyle name="Note 2 13 3" xfId="5903"/>
    <cellStyle name="Note 2 13 3 2" xfId="5904"/>
    <cellStyle name="Note 2 13 4" xfId="5905"/>
    <cellStyle name="Note 2 13 4 2" xfId="5906"/>
    <cellStyle name="Note 2 13 5" xfId="5907"/>
    <cellStyle name="Note 2 13 5 2" xfId="5908"/>
    <cellStyle name="Note 2 13 6" xfId="5909"/>
    <cellStyle name="Note 2 13_Consolidated" xfId="5910"/>
    <cellStyle name="Note 2 14" xfId="548"/>
    <cellStyle name="Note 2 14 2" xfId="1637"/>
    <cellStyle name="Note 2 14 2 2" xfId="5911"/>
    <cellStyle name="Note 2 14 2 2 2" xfId="5912"/>
    <cellStyle name="Note 2 14 2 3" xfId="5913"/>
    <cellStyle name="Note 2 14 2_Consolidated" xfId="5914"/>
    <cellStyle name="Note 2 14 3" xfId="1223"/>
    <cellStyle name="Note 2 14 3 2" xfId="5915"/>
    <cellStyle name="Note 2 14 3 2 2" xfId="5916"/>
    <cellStyle name="Note 2 14 3 3" xfId="5917"/>
    <cellStyle name="Note 2 14 3_Consolidated" xfId="5918"/>
    <cellStyle name="Note 2 14 4" xfId="5919"/>
    <cellStyle name="Note 2 14 4 2" xfId="5920"/>
    <cellStyle name="Note 2 14 5" xfId="5921"/>
    <cellStyle name="Note 2 14 5 2" xfId="5922"/>
    <cellStyle name="Note 2 14 6" xfId="5923"/>
    <cellStyle name="Note 2 14_Consolidated" xfId="5924"/>
    <cellStyle name="Note 2 15" xfId="1286"/>
    <cellStyle name="Note 2 15 2" xfId="5925"/>
    <cellStyle name="Note 2 15 2 2" xfId="5926"/>
    <cellStyle name="Note 2 15 3" xfId="5927"/>
    <cellStyle name="Note 2 15 3 2" xfId="5928"/>
    <cellStyle name="Note 2 15 4" xfId="5929"/>
    <cellStyle name="Note 2 15 4 2" xfId="5930"/>
    <cellStyle name="Note 2 15 5" xfId="5931"/>
    <cellStyle name="Note 2 15_Consolidated" xfId="5932"/>
    <cellStyle name="Note 2 16" xfId="5933"/>
    <cellStyle name="Note 2 16 2" xfId="5934"/>
    <cellStyle name="Note 2 17" xfId="5935"/>
    <cellStyle name="Note 2 2" xfId="207"/>
    <cellStyle name="Note 2 2 10" xfId="2335"/>
    <cellStyle name="Note 2 2 10 2" xfId="5936"/>
    <cellStyle name="Note 2 2 10 2 2" xfId="5937"/>
    <cellStyle name="Note 2 2 10 3" xfId="5938"/>
    <cellStyle name="Note 2 2 10 3 2" xfId="5939"/>
    <cellStyle name="Note 2 2 10 4" xfId="5940"/>
    <cellStyle name="Note 2 2 10_Consolidated" xfId="5941"/>
    <cellStyle name="Note 2 2 11" xfId="5942"/>
    <cellStyle name="Note 2 2 11 2" xfId="5943"/>
    <cellStyle name="Note 2 2 12" xfId="5944"/>
    <cellStyle name="Note 2 2 2" xfId="237"/>
    <cellStyle name="Note 2 2 2 10" xfId="1359"/>
    <cellStyle name="Note 2 2 2 10 2" xfId="5945"/>
    <cellStyle name="Note 2 2 2 10 2 2" xfId="5946"/>
    <cellStyle name="Note 2 2 2 10 3" xfId="5947"/>
    <cellStyle name="Note 2 2 2 10 3 2" xfId="5948"/>
    <cellStyle name="Note 2 2 2 10 4" xfId="5949"/>
    <cellStyle name="Note 2 2 2 10 4 2" xfId="5950"/>
    <cellStyle name="Note 2 2 2 10 5" xfId="5951"/>
    <cellStyle name="Note 2 2 2 10_Consolidated" xfId="5952"/>
    <cellStyle name="Note 2 2 2 11" xfId="1627"/>
    <cellStyle name="Note 2 2 2 11 2" xfId="5953"/>
    <cellStyle name="Note 2 2 2 11 2 2" xfId="5954"/>
    <cellStyle name="Note 2 2 2 11 3" xfId="5955"/>
    <cellStyle name="Note 2 2 2 11 3 2" xfId="5956"/>
    <cellStyle name="Note 2 2 2 11 4" xfId="5957"/>
    <cellStyle name="Note 2 2 2 11 4 2" xfId="5958"/>
    <cellStyle name="Note 2 2 2 11 5" xfId="5959"/>
    <cellStyle name="Note 2 2 2 11_Consolidated" xfId="5960"/>
    <cellStyle name="Note 2 2 2 12" xfId="529"/>
    <cellStyle name="Note 2 2 2 12 2" xfId="5961"/>
    <cellStyle name="Note 2 2 2 12 2 2" xfId="5962"/>
    <cellStyle name="Note 2 2 2 12 3" xfId="5963"/>
    <cellStyle name="Note 2 2 2 12 3 2" xfId="5964"/>
    <cellStyle name="Note 2 2 2 12 4" xfId="5965"/>
    <cellStyle name="Note 2 2 2 12_Consolidated" xfId="5966"/>
    <cellStyle name="Note 2 2 2 13" xfId="2336"/>
    <cellStyle name="Note 2 2 2 13 2" xfId="5967"/>
    <cellStyle name="Note 2 2 2 13 2 2" xfId="5968"/>
    <cellStyle name="Note 2 2 2 13 3" xfId="5969"/>
    <cellStyle name="Note 2 2 2 13 3 2" xfId="5970"/>
    <cellStyle name="Note 2 2 2 13 4" xfId="5971"/>
    <cellStyle name="Note 2 2 2 13_Consolidated" xfId="5972"/>
    <cellStyle name="Note 2 2 2 14" xfId="5973"/>
    <cellStyle name="Note 2 2 2 14 2" xfId="5974"/>
    <cellStyle name="Note 2 2 2 15" xfId="5975"/>
    <cellStyle name="Note 2 2 2 15 2" xfId="5976"/>
    <cellStyle name="Note 2 2 2 16" xfId="5977"/>
    <cellStyle name="Note 2 2 2 2" xfId="313"/>
    <cellStyle name="Note 2 2 2 2 2" xfId="1168"/>
    <cellStyle name="Note 2 2 2 2 2 2" xfId="2253"/>
    <cellStyle name="Note 2 2 2 2 2 2 2" xfId="5978"/>
    <cellStyle name="Note 2 2 2 2 2 2 2 2" xfId="5979"/>
    <cellStyle name="Note 2 2 2 2 2 2 3" xfId="5980"/>
    <cellStyle name="Note 2 2 2 2 2 2_Consolidated" xfId="5981"/>
    <cellStyle name="Note 2 2 2 2 2 3" xfId="5982"/>
    <cellStyle name="Note 2 2 2 2 2 3 2" xfId="5983"/>
    <cellStyle name="Note 2 2 2 2 2 4" xfId="5984"/>
    <cellStyle name="Note 2 2 2 2 2_Consolidated" xfId="5985"/>
    <cellStyle name="Note 2 2 2 2 3" xfId="1427"/>
    <cellStyle name="Note 2 2 2 2 3 2" xfId="5986"/>
    <cellStyle name="Note 2 2 2 2 3 2 2" xfId="5987"/>
    <cellStyle name="Note 2 2 2 2 3 3" xfId="5988"/>
    <cellStyle name="Note 2 2 2 2 3_Consolidated" xfId="5989"/>
    <cellStyle name="Note 2 2 2 2 4" xfId="1879"/>
    <cellStyle name="Note 2 2 2 2 4 2" xfId="5990"/>
    <cellStyle name="Note 2 2 2 2 4 2 2" xfId="5991"/>
    <cellStyle name="Note 2 2 2 2 4 3" xfId="5992"/>
    <cellStyle name="Note 2 2 2 2 4_Consolidated" xfId="5993"/>
    <cellStyle name="Note 2 2 2 2 5" xfId="790"/>
    <cellStyle name="Note 2 2 2 2 5 2" xfId="5994"/>
    <cellStyle name="Note 2 2 2 2 5 2 2" xfId="5995"/>
    <cellStyle name="Note 2 2 2 2 5 3" xfId="5996"/>
    <cellStyle name="Note 2 2 2 2 5_Consolidated" xfId="5997"/>
    <cellStyle name="Note 2 2 2 2 6" xfId="5998"/>
    <cellStyle name="Note 2 2 2 2 6 2" xfId="5999"/>
    <cellStyle name="Note 2 2 2 2 7" xfId="6000"/>
    <cellStyle name="Note 2 2 2 2 7 2" xfId="6001"/>
    <cellStyle name="Note 2 2 2 2 8" xfId="6002"/>
    <cellStyle name="Note 2 2 2 2_Consolidated" xfId="6003"/>
    <cellStyle name="Note 2 2 2 3" xfId="355"/>
    <cellStyle name="Note 2 2 2 3 2" xfId="1137"/>
    <cellStyle name="Note 2 2 2 3 2 2" xfId="2223"/>
    <cellStyle name="Note 2 2 2 3 2 2 2" xfId="6004"/>
    <cellStyle name="Note 2 2 2 3 2 2 2 2" xfId="6005"/>
    <cellStyle name="Note 2 2 2 3 2 2 3" xfId="6006"/>
    <cellStyle name="Note 2 2 2 3 2 2_Consolidated" xfId="6007"/>
    <cellStyle name="Note 2 2 2 3 2 3" xfId="6008"/>
    <cellStyle name="Note 2 2 2 3 2 3 2" xfId="6009"/>
    <cellStyle name="Note 2 2 2 3 2 4" xfId="6010"/>
    <cellStyle name="Note 2 2 2 3 2_Consolidated" xfId="6011"/>
    <cellStyle name="Note 2 2 2 3 3" xfId="1469"/>
    <cellStyle name="Note 2 2 2 3 3 2" xfId="6012"/>
    <cellStyle name="Note 2 2 2 3 3 2 2" xfId="6013"/>
    <cellStyle name="Note 2 2 2 3 3 3" xfId="6014"/>
    <cellStyle name="Note 2 2 2 3 3_Consolidated" xfId="6015"/>
    <cellStyle name="Note 2 2 2 3 4" xfId="1921"/>
    <cellStyle name="Note 2 2 2 3 4 2" xfId="6016"/>
    <cellStyle name="Note 2 2 2 3 4 2 2" xfId="6017"/>
    <cellStyle name="Note 2 2 2 3 4 3" xfId="6018"/>
    <cellStyle name="Note 2 2 2 3 4_Consolidated" xfId="6019"/>
    <cellStyle name="Note 2 2 2 3 5" xfId="832"/>
    <cellStyle name="Note 2 2 2 3 5 2" xfId="6020"/>
    <cellStyle name="Note 2 2 2 3 5 2 2" xfId="6021"/>
    <cellStyle name="Note 2 2 2 3 5 3" xfId="6022"/>
    <cellStyle name="Note 2 2 2 3 5_Consolidated" xfId="6023"/>
    <cellStyle name="Note 2 2 2 3 6" xfId="6024"/>
    <cellStyle name="Note 2 2 2 3 6 2" xfId="6025"/>
    <cellStyle name="Note 2 2 2 3 7" xfId="6026"/>
    <cellStyle name="Note 2 2 2 3 7 2" xfId="6027"/>
    <cellStyle name="Note 2 2 2 3 8" xfId="6028"/>
    <cellStyle name="Note 2 2 2 3_Consolidated" xfId="6029"/>
    <cellStyle name="Note 2 2 2 4" xfId="392"/>
    <cellStyle name="Note 2 2 2 4 2" xfId="1012"/>
    <cellStyle name="Note 2 2 2 4 2 2" xfId="2100"/>
    <cellStyle name="Note 2 2 2 4 2 2 2" xfId="6030"/>
    <cellStyle name="Note 2 2 2 4 2 2 2 2" xfId="6031"/>
    <cellStyle name="Note 2 2 2 4 2 2 3" xfId="6032"/>
    <cellStyle name="Note 2 2 2 4 2 2_Consolidated" xfId="6033"/>
    <cellStyle name="Note 2 2 2 4 2 3" xfId="6034"/>
    <cellStyle name="Note 2 2 2 4 2 3 2" xfId="6035"/>
    <cellStyle name="Note 2 2 2 4 2 4" xfId="6036"/>
    <cellStyle name="Note 2 2 2 4 2_Consolidated" xfId="6037"/>
    <cellStyle name="Note 2 2 2 4 3" xfId="1506"/>
    <cellStyle name="Note 2 2 2 4 3 2" xfId="6038"/>
    <cellStyle name="Note 2 2 2 4 3 2 2" xfId="6039"/>
    <cellStyle name="Note 2 2 2 4 3 3" xfId="6040"/>
    <cellStyle name="Note 2 2 2 4 3_Consolidated" xfId="6041"/>
    <cellStyle name="Note 2 2 2 4 4" xfId="1958"/>
    <cellStyle name="Note 2 2 2 4 4 2" xfId="6042"/>
    <cellStyle name="Note 2 2 2 4 4 2 2" xfId="6043"/>
    <cellStyle name="Note 2 2 2 4 4 3" xfId="6044"/>
    <cellStyle name="Note 2 2 2 4 4_Consolidated" xfId="6045"/>
    <cellStyle name="Note 2 2 2 4 5" xfId="869"/>
    <cellStyle name="Note 2 2 2 4 5 2" xfId="6046"/>
    <cellStyle name="Note 2 2 2 4 5 2 2" xfId="6047"/>
    <cellStyle name="Note 2 2 2 4 5 3" xfId="6048"/>
    <cellStyle name="Note 2 2 2 4 5_Consolidated" xfId="6049"/>
    <cellStyle name="Note 2 2 2 4 6" xfId="6050"/>
    <cellStyle name="Note 2 2 2 4 6 2" xfId="6051"/>
    <cellStyle name="Note 2 2 2 4 7" xfId="6052"/>
    <cellStyle name="Note 2 2 2 4 7 2" xfId="6053"/>
    <cellStyle name="Note 2 2 2 4 8" xfId="6054"/>
    <cellStyle name="Note 2 2 2 4_Consolidated" xfId="6055"/>
    <cellStyle name="Note 2 2 2 5" xfId="430"/>
    <cellStyle name="Note 2 2 2 5 2" xfId="1158"/>
    <cellStyle name="Note 2 2 2 5 2 2" xfId="2243"/>
    <cellStyle name="Note 2 2 2 5 2 2 2" xfId="6056"/>
    <cellStyle name="Note 2 2 2 5 2 2 2 2" xfId="6057"/>
    <cellStyle name="Note 2 2 2 5 2 2 3" xfId="6058"/>
    <cellStyle name="Note 2 2 2 5 2 2_Consolidated" xfId="6059"/>
    <cellStyle name="Note 2 2 2 5 2 3" xfId="6060"/>
    <cellStyle name="Note 2 2 2 5 2 3 2" xfId="6061"/>
    <cellStyle name="Note 2 2 2 5 2 4" xfId="6062"/>
    <cellStyle name="Note 2 2 2 5 2_Consolidated" xfId="6063"/>
    <cellStyle name="Note 2 2 2 5 3" xfId="1544"/>
    <cellStyle name="Note 2 2 2 5 3 2" xfId="6064"/>
    <cellStyle name="Note 2 2 2 5 3 2 2" xfId="6065"/>
    <cellStyle name="Note 2 2 2 5 3 3" xfId="6066"/>
    <cellStyle name="Note 2 2 2 5 3_Consolidated" xfId="6067"/>
    <cellStyle name="Note 2 2 2 5 4" xfId="1996"/>
    <cellStyle name="Note 2 2 2 5 4 2" xfId="6068"/>
    <cellStyle name="Note 2 2 2 5 4 2 2" xfId="6069"/>
    <cellStyle name="Note 2 2 2 5 4 3" xfId="6070"/>
    <cellStyle name="Note 2 2 2 5 4_Consolidated" xfId="6071"/>
    <cellStyle name="Note 2 2 2 5 5" xfId="907"/>
    <cellStyle name="Note 2 2 2 5 5 2" xfId="6072"/>
    <cellStyle name="Note 2 2 2 5 5 2 2" xfId="6073"/>
    <cellStyle name="Note 2 2 2 5 5 3" xfId="6074"/>
    <cellStyle name="Note 2 2 2 5 5_Consolidated" xfId="6075"/>
    <cellStyle name="Note 2 2 2 5 6" xfId="6076"/>
    <cellStyle name="Note 2 2 2 5 6 2" xfId="6077"/>
    <cellStyle name="Note 2 2 2 5 7" xfId="6078"/>
    <cellStyle name="Note 2 2 2 5 7 2" xfId="6079"/>
    <cellStyle name="Note 2 2 2 5 8" xfId="6080"/>
    <cellStyle name="Note 2 2 2 5_Consolidated" xfId="6081"/>
    <cellStyle name="Note 2 2 2 6" xfId="470"/>
    <cellStyle name="Note 2 2 2 6 2" xfId="1067"/>
    <cellStyle name="Note 2 2 2 6 2 2" xfId="2155"/>
    <cellStyle name="Note 2 2 2 6 2 2 2" xfId="6082"/>
    <cellStyle name="Note 2 2 2 6 2 2 2 2" xfId="6083"/>
    <cellStyle name="Note 2 2 2 6 2 2 3" xfId="6084"/>
    <cellStyle name="Note 2 2 2 6 2 2_Consolidated" xfId="6085"/>
    <cellStyle name="Note 2 2 2 6 2 3" xfId="6086"/>
    <cellStyle name="Note 2 2 2 6 2 3 2" xfId="6087"/>
    <cellStyle name="Note 2 2 2 6 2 4" xfId="6088"/>
    <cellStyle name="Note 2 2 2 6 2_Consolidated" xfId="6089"/>
    <cellStyle name="Note 2 2 2 6 3" xfId="1584"/>
    <cellStyle name="Note 2 2 2 6 3 2" xfId="6090"/>
    <cellStyle name="Note 2 2 2 6 3 2 2" xfId="6091"/>
    <cellStyle name="Note 2 2 2 6 3 3" xfId="6092"/>
    <cellStyle name="Note 2 2 2 6 3_Consolidated" xfId="6093"/>
    <cellStyle name="Note 2 2 2 6 4" xfId="2036"/>
    <cellStyle name="Note 2 2 2 6 4 2" xfId="6094"/>
    <cellStyle name="Note 2 2 2 6 4 2 2" xfId="6095"/>
    <cellStyle name="Note 2 2 2 6 4 3" xfId="6096"/>
    <cellStyle name="Note 2 2 2 6 4_Consolidated" xfId="6097"/>
    <cellStyle name="Note 2 2 2 6 5" xfId="947"/>
    <cellStyle name="Note 2 2 2 6 5 2" xfId="6098"/>
    <cellStyle name="Note 2 2 2 6 5 2 2" xfId="6099"/>
    <cellStyle name="Note 2 2 2 6 5 3" xfId="6100"/>
    <cellStyle name="Note 2 2 2 6 5_Consolidated" xfId="6101"/>
    <cellStyle name="Note 2 2 2 6 6" xfId="6102"/>
    <cellStyle name="Note 2 2 2 6 6 2" xfId="6103"/>
    <cellStyle name="Note 2 2 2 6 7" xfId="6104"/>
    <cellStyle name="Note 2 2 2 6 7 2" xfId="6105"/>
    <cellStyle name="Note 2 2 2 6 8" xfId="6106"/>
    <cellStyle name="Note 2 2 2 6_Consolidated" xfId="6107"/>
    <cellStyle name="Note 2 2 2 7" xfId="499"/>
    <cellStyle name="Note 2 2 2 7 2" xfId="586"/>
    <cellStyle name="Note 2 2 2 7 2 2" xfId="1675"/>
    <cellStyle name="Note 2 2 2 7 2 2 2" xfId="6108"/>
    <cellStyle name="Note 2 2 2 7 2 2 2 2" xfId="6109"/>
    <cellStyle name="Note 2 2 2 7 2 2 3" xfId="6110"/>
    <cellStyle name="Note 2 2 2 7 2 2_Consolidated" xfId="6111"/>
    <cellStyle name="Note 2 2 2 7 2 3" xfId="6112"/>
    <cellStyle name="Note 2 2 2 7 2 3 2" xfId="6113"/>
    <cellStyle name="Note 2 2 2 7 2 4" xfId="6114"/>
    <cellStyle name="Note 2 2 2 7 2_Consolidated" xfId="6115"/>
    <cellStyle name="Note 2 2 2 7 3" xfId="1613"/>
    <cellStyle name="Note 2 2 2 7 3 2" xfId="6116"/>
    <cellStyle name="Note 2 2 2 7 3 2 2" xfId="6117"/>
    <cellStyle name="Note 2 2 2 7 3 3" xfId="6118"/>
    <cellStyle name="Note 2 2 2 7 3_Consolidated" xfId="6119"/>
    <cellStyle name="Note 2 2 2 7 4" xfId="2065"/>
    <cellStyle name="Note 2 2 2 7 4 2" xfId="6120"/>
    <cellStyle name="Note 2 2 2 7 4 2 2" xfId="6121"/>
    <cellStyle name="Note 2 2 2 7 4 3" xfId="6122"/>
    <cellStyle name="Note 2 2 2 7 4_Consolidated" xfId="6123"/>
    <cellStyle name="Note 2 2 2 7 5" xfId="976"/>
    <cellStyle name="Note 2 2 2 7 5 2" xfId="6124"/>
    <cellStyle name="Note 2 2 2 7 5 2 2" xfId="6125"/>
    <cellStyle name="Note 2 2 2 7 5 3" xfId="6126"/>
    <cellStyle name="Note 2 2 2 7 5_Consolidated" xfId="6127"/>
    <cellStyle name="Note 2 2 2 7 6" xfId="6128"/>
    <cellStyle name="Note 2 2 2 7 6 2" xfId="6129"/>
    <cellStyle name="Note 2 2 2 7 7" xfId="6130"/>
    <cellStyle name="Note 2 2 2 7 7 2" xfId="6131"/>
    <cellStyle name="Note 2 2 2 7 8" xfId="6132"/>
    <cellStyle name="Note 2 2 2 7_Consolidated" xfId="6133"/>
    <cellStyle name="Note 2 2 2 8" xfId="718"/>
    <cellStyle name="Note 2 2 2 8 2" xfId="1807"/>
    <cellStyle name="Note 2 2 2 8 2 2" xfId="6134"/>
    <cellStyle name="Note 2 2 2 8 2 2 2" xfId="6135"/>
    <cellStyle name="Note 2 2 2 8 2 3" xfId="6136"/>
    <cellStyle name="Note 2 2 2 8 2_Consolidated" xfId="6137"/>
    <cellStyle name="Note 2 2 2 8 3" xfId="1263"/>
    <cellStyle name="Note 2 2 2 8 3 2" xfId="6138"/>
    <cellStyle name="Note 2 2 2 8 3 2 2" xfId="6139"/>
    <cellStyle name="Note 2 2 2 8 3 3" xfId="6140"/>
    <cellStyle name="Note 2 2 2 8 3_Consolidated" xfId="6141"/>
    <cellStyle name="Note 2 2 2 8 4" xfId="6142"/>
    <cellStyle name="Note 2 2 2 8 4 2" xfId="6143"/>
    <cellStyle name="Note 2 2 2 8 5" xfId="6144"/>
    <cellStyle name="Note 2 2 2 8 5 2" xfId="6145"/>
    <cellStyle name="Note 2 2 2 8 6" xfId="6146"/>
    <cellStyle name="Note 2 2 2 8 6 2" xfId="6147"/>
    <cellStyle name="Note 2 2 2 8 7" xfId="6148"/>
    <cellStyle name="Note 2 2 2 8_Consolidated" xfId="6149"/>
    <cellStyle name="Note 2 2 2 9" xfId="588"/>
    <cellStyle name="Note 2 2 2 9 2" xfId="1677"/>
    <cellStyle name="Note 2 2 2 9 2 2" xfId="6150"/>
    <cellStyle name="Note 2 2 2 9 2 2 2" xfId="6151"/>
    <cellStyle name="Note 2 2 2 9 2 3" xfId="6152"/>
    <cellStyle name="Note 2 2 2 9 2_Consolidated" xfId="6153"/>
    <cellStyle name="Note 2 2 2 9 3" xfId="6154"/>
    <cellStyle name="Note 2 2 2 9 3 2" xfId="6155"/>
    <cellStyle name="Note 2 2 2 9 4" xfId="6156"/>
    <cellStyle name="Note 2 2 2 9 4 2" xfId="6157"/>
    <cellStyle name="Note 2 2 2 9 5" xfId="6158"/>
    <cellStyle name="Note 2 2 2 9 5 2" xfId="6159"/>
    <cellStyle name="Note 2 2 2 9 6" xfId="6160"/>
    <cellStyle name="Note 2 2 2 9_Consolidated" xfId="6161"/>
    <cellStyle name="Note 2 2 2_Consolidated" xfId="6162"/>
    <cellStyle name="Note 2 2 3" xfId="253"/>
    <cellStyle name="Note 2 2 3 10" xfId="1370"/>
    <cellStyle name="Note 2 2 3 10 2" xfId="6163"/>
    <cellStyle name="Note 2 2 3 10 2 2" xfId="6164"/>
    <cellStyle name="Note 2 2 3 10 3" xfId="6165"/>
    <cellStyle name="Note 2 2 3 10 3 2" xfId="6166"/>
    <cellStyle name="Note 2 2 3 10 4" xfId="6167"/>
    <cellStyle name="Note 2 2 3 10 4 2" xfId="6168"/>
    <cellStyle name="Note 2 2 3 10 5" xfId="6169"/>
    <cellStyle name="Note 2 2 3 10_Consolidated" xfId="6170"/>
    <cellStyle name="Note 2 2 3 11" xfId="1631"/>
    <cellStyle name="Note 2 2 3 11 2" xfId="6171"/>
    <cellStyle name="Note 2 2 3 11 2 2" xfId="6172"/>
    <cellStyle name="Note 2 2 3 11 3" xfId="6173"/>
    <cellStyle name="Note 2 2 3 11 3 2" xfId="6174"/>
    <cellStyle name="Note 2 2 3 11 4" xfId="6175"/>
    <cellStyle name="Note 2 2 3 11 4 2" xfId="6176"/>
    <cellStyle name="Note 2 2 3 11 5" xfId="6177"/>
    <cellStyle name="Note 2 2 3 11_Consolidated" xfId="6178"/>
    <cellStyle name="Note 2 2 3 12" xfId="540"/>
    <cellStyle name="Note 2 2 3 12 2" xfId="6179"/>
    <cellStyle name="Note 2 2 3 12 2 2" xfId="6180"/>
    <cellStyle name="Note 2 2 3 12 3" xfId="6181"/>
    <cellStyle name="Note 2 2 3 12 3 2" xfId="6182"/>
    <cellStyle name="Note 2 2 3 12 4" xfId="6183"/>
    <cellStyle name="Note 2 2 3 12_Consolidated" xfId="6184"/>
    <cellStyle name="Note 2 2 3 13" xfId="2337"/>
    <cellStyle name="Note 2 2 3 13 2" xfId="6185"/>
    <cellStyle name="Note 2 2 3 13 2 2" xfId="6186"/>
    <cellStyle name="Note 2 2 3 13 3" xfId="6187"/>
    <cellStyle name="Note 2 2 3 13 3 2" xfId="6188"/>
    <cellStyle name="Note 2 2 3 13 4" xfId="6189"/>
    <cellStyle name="Note 2 2 3 13_Consolidated" xfId="6190"/>
    <cellStyle name="Note 2 2 3 14" xfId="6191"/>
    <cellStyle name="Note 2 2 3 14 2" xfId="6192"/>
    <cellStyle name="Note 2 2 3 15" xfId="6193"/>
    <cellStyle name="Note 2 2 3 15 2" xfId="6194"/>
    <cellStyle name="Note 2 2 3 16" xfId="6195"/>
    <cellStyle name="Note 2 2 3 2" xfId="326"/>
    <cellStyle name="Note 2 2 3 2 2" xfId="1051"/>
    <cellStyle name="Note 2 2 3 2 2 2" xfId="2139"/>
    <cellStyle name="Note 2 2 3 2 2 2 2" xfId="6196"/>
    <cellStyle name="Note 2 2 3 2 2 2 2 2" xfId="6197"/>
    <cellStyle name="Note 2 2 3 2 2 2 3" xfId="6198"/>
    <cellStyle name="Note 2 2 3 2 2 2_Consolidated" xfId="6199"/>
    <cellStyle name="Note 2 2 3 2 2 3" xfId="6200"/>
    <cellStyle name="Note 2 2 3 2 2 3 2" xfId="6201"/>
    <cellStyle name="Note 2 2 3 2 2 4" xfId="6202"/>
    <cellStyle name="Note 2 2 3 2 2_Consolidated" xfId="6203"/>
    <cellStyle name="Note 2 2 3 2 3" xfId="1440"/>
    <cellStyle name="Note 2 2 3 2 3 2" xfId="6204"/>
    <cellStyle name="Note 2 2 3 2 3 2 2" xfId="6205"/>
    <cellStyle name="Note 2 2 3 2 3 3" xfId="6206"/>
    <cellStyle name="Note 2 2 3 2 3_Consolidated" xfId="6207"/>
    <cellStyle name="Note 2 2 3 2 4" xfId="1892"/>
    <cellStyle name="Note 2 2 3 2 4 2" xfId="6208"/>
    <cellStyle name="Note 2 2 3 2 4 2 2" xfId="6209"/>
    <cellStyle name="Note 2 2 3 2 4 3" xfId="6210"/>
    <cellStyle name="Note 2 2 3 2 4_Consolidated" xfId="6211"/>
    <cellStyle name="Note 2 2 3 2 5" xfId="803"/>
    <cellStyle name="Note 2 2 3 2 5 2" xfId="6212"/>
    <cellStyle name="Note 2 2 3 2 5 2 2" xfId="6213"/>
    <cellStyle name="Note 2 2 3 2 5 3" xfId="6214"/>
    <cellStyle name="Note 2 2 3 2 5_Consolidated" xfId="6215"/>
    <cellStyle name="Note 2 2 3 2 6" xfId="6216"/>
    <cellStyle name="Note 2 2 3 2 6 2" xfId="6217"/>
    <cellStyle name="Note 2 2 3 2 7" xfId="6218"/>
    <cellStyle name="Note 2 2 3 2 7 2" xfId="6219"/>
    <cellStyle name="Note 2 2 3 2 8" xfId="6220"/>
    <cellStyle name="Note 2 2 3 2_Consolidated" xfId="6221"/>
    <cellStyle name="Note 2 2 3 3" xfId="367"/>
    <cellStyle name="Note 2 2 3 3 2" xfId="1113"/>
    <cellStyle name="Note 2 2 3 3 2 2" xfId="2199"/>
    <cellStyle name="Note 2 2 3 3 2 2 2" xfId="6222"/>
    <cellStyle name="Note 2 2 3 3 2 2 2 2" xfId="6223"/>
    <cellStyle name="Note 2 2 3 3 2 2 3" xfId="6224"/>
    <cellStyle name="Note 2 2 3 3 2 2_Consolidated" xfId="6225"/>
    <cellStyle name="Note 2 2 3 3 2 3" xfId="6226"/>
    <cellStyle name="Note 2 2 3 3 2 3 2" xfId="6227"/>
    <cellStyle name="Note 2 2 3 3 2 4" xfId="6228"/>
    <cellStyle name="Note 2 2 3 3 2_Consolidated" xfId="6229"/>
    <cellStyle name="Note 2 2 3 3 3" xfId="1481"/>
    <cellStyle name="Note 2 2 3 3 3 2" xfId="6230"/>
    <cellStyle name="Note 2 2 3 3 3 2 2" xfId="6231"/>
    <cellStyle name="Note 2 2 3 3 3 3" xfId="6232"/>
    <cellStyle name="Note 2 2 3 3 3_Consolidated" xfId="6233"/>
    <cellStyle name="Note 2 2 3 3 4" xfId="1933"/>
    <cellStyle name="Note 2 2 3 3 4 2" xfId="6234"/>
    <cellStyle name="Note 2 2 3 3 4 2 2" xfId="6235"/>
    <cellStyle name="Note 2 2 3 3 4 3" xfId="6236"/>
    <cellStyle name="Note 2 2 3 3 4_Consolidated" xfId="6237"/>
    <cellStyle name="Note 2 2 3 3 5" xfId="844"/>
    <cellStyle name="Note 2 2 3 3 5 2" xfId="6238"/>
    <cellStyle name="Note 2 2 3 3 5 2 2" xfId="6239"/>
    <cellStyle name="Note 2 2 3 3 5 3" xfId="6240"/>
    <cellStyle name="Note 2 2 3 3 5_Consolidated" xfId="6241"/>
    <cellStyle name="Note 2 2 3 3 6" xfId="6242"/>
    <cellStyle name="Note 2 2 3 3 6 2" xfId="6243"/>
    <cellStyle name="Note 2 2 3 3 7" xfId="6244"/>
    <cellStyle name="Note 2 2 3 3 7 2" xfId="6245"/>
    <cellStyle name="Note 2 2 3 3 8" xfId="6246"/>
    <cellStyle name="Note 2 2 3 3_Consolidated" xfId="6247"/>
    <cellStyle name="Note 2 2 3 4" xfId="403"/>
    <cellStyle name="Note 2 2 3 4 2" xfId="1115"/>
    <cellStyle name="Note 2 2 3 4 2 2" xfId="2201"/>
    <cellStyle name="Note 2 2 3 4 2 2 2" xfId="6248"/>
    <cellStyle name="Note 2 2 3 4 2 2 2 2" xfId="6249"/>
    <cellStyle name="Note 2 2 3 4 2 2 3" xfId="6250"/>
    <cellStyle name="Note 2 2 3 4 2 2_Consolidated" xfId="6251"/>
    <cellStyle name="Note 2 2 3 4 2 3" xfId="6252"/>
    <cellStyle name="Note 2 2 3 4 2 3 2" xfId="6253"/>
    <cellStyle name="Note 2 2 3 4 2 4" xfId="6254"/>
    <cellStyle name="Note 2 2 3 4 2_Consolidated" xfId="6255"/>
    <cellStyle name="Note 2 2 3 4 3" xfId="1517"/>
    <cellStyle name="Note 2 2 3 4 3 2" xfId="6256"/>
    <cellStyle name="Note 2 2 3 4 3 2 2" xfId="6257"/>
    <cellStyle name="Note 2 2 3 4 3 3" xfId="6258"/>
    <cellStyle name="Note 2 2 3 4 3_Consolidated" xfId="6259"/>
    <cellStyle name="Note 2 2 3 4 4" xfId="1969"/>
    <cellStyle name="Note 2 2 3 4 4 2" xfId="6260"/>
    <cellStyle name="Note 2 2 3 4 4 2 2" xfId="6261"/>
    <cellStyle name="Note 2 2 3 4 4 3" xfId="6262"/>
    <cellStyle name="Note 2 2 3 4 4_Consolidated" xfId="6263"/>
    <cellStyle name="Note 2 2 3 4 5" xfId="880"/>
    <cellStyle name="Note 2 2 3 4 5 2" xfId="6264"/>
    <cellStyle name="Note 2 2 3 4 5 2 2" xfId="6265"/>
    <cellStyle name="Note 2 2 3 4 5 3" xfId="6266"/>
    <cellStyle name="Note 2 2 3 4 5_Consolidated" xfId="6267"/>
    <cellStyle name="Note 2 2 3 4 6" xfId="6268"/>
    <cellStyle name="Note 2 2 3 4 6 2" xfId="6269"/>
    <cellStyle name="Note 2 2 3 4 7" xfId="6270"/>
    <cellStyle name="Note 2 2 3 4 7 2" xfId="6271"/>
    <cellStyle name="Note 2 2 3 4 8" xfId="6272"/>
    <cellStyle name="Note 2 2 3 4_Consolidated" xfId="6273"/>
    <cellStyle name="Note 2 2 3 5" xfId="441"/>
    <cellStyle name="Note 2 2 3 5 2" xfId="1056"/>
    <cellStyle name="Note 2 2 3 5 2 2" xfId="2144"/>
    <cellStyle name="Note 2 2 3 5 2 2 2" xfId="6274"/>
    <cellStyle name="Note 2 2 3 5 2 2 2 2" xfId="6275"/>
    <cellStyle name="Note 2 2 3 5 2 2 3" xfId="6276"/>
    <cellStyle name="Note 2 2 3 5 2 2_Consolidated" xfId="6277"/>
    <cellStyle name="Note 2 2 3 5 2 3" xfId="6278"/>
    <cellStyle name="Note 2 2 3 5 2 3 2" xfId="6279"/>
    <cellStyle name="Note 2 2 3 5 2 4" xfId="6280"/>
    <cellStyle name="Note 2 2 3 5 2_Consolidated" xfId="6281"/>
    <cellStyle name="Note 2 2 3 5 3" xfId="1555"/>
    <cellStyle name="Note 2 2 3 5 3 2" xfId="6282"/>
    <cellStyle name="Note 2 2 3 5 3 2 2" xfId="6283"/>
    <cellStyle name="Note 2 2 3 5 3 3" xfId="6284"/>
    <cellStyle name="Note 2 2 3 5 3_Consolidated" xfId="6285"/>
    <cellStyle name="Note 2 2 3 5 4" xfId="2007"/>
    <cellStyle name="Note 2 2 3 5 4 2" xfId="6286"/>
    <cellStyle name="Note 2 2 3 5 4 2 2" xfId="6287"/>
    <cellStyle name="Note 2 2 3 5 4 3" xfId="6288"/>
    <cellStyle name="Note 2 2 3 5 4_Consolidated" xfId="6289"/>
    <cellStyle name="Note 2 2 3 5 5" xfId="918"/>
    <cellStyle name="Note 2 2 3 5 5 2" xfId="6290"/>
    <cellStyle name="Note 2 2 3 5 5 2 2" xfId="6291"/>
    <cellStyle name="Note 2 2 3 5 5 3" xfId="6292"/>
    <cellStyle name="Note 2 2 3 5 5_Consolidated" xfId="6293"/>
    <cellStyle name="Note 2 2 3 5 6" xfId="6294"/>
    <cellStyle name="Note 2 2 3 5 6 2" xfId="6295"/>
    <cellStyle name="Note 2 2 3 5 7" xfId="6296"/>
    <cellStyle name="Note 2 2 3 5 7 2" xfId="6297"/>
    <cellStyle name="Note 2 2 3 5 8" xfId="6298"/>
    <cellStyle name="Note 2 2 3 5_Consolidated" xfId="6299"/>
    <cellStyle name="Note 2 2 3 6" xfId="481"/>
    <cellStyle name="Note 2 2 3 6 2" xfId="617"/>
    <cellStyle name="Note 2 2 3 6 2 2" xfId="1706"/>
    <cellStyle name="Note 2 2 3 6 2 2 2" xfId="6300"/>
    <cellStyle name="Note 2 2 3 6 2 2 2 2" xfId="6301"/>
    <cellStyle name="Note 2 2 3 6 2 2 3" xfId="6302"/>
    <cellStyle name="Note 2 2 3 6 2 2_Consolidated" xfId="6303"/>
    <cellStyle name="Note 2 2 3 6 2 3" xfId="6304"/>
    <cellStyle name="Note 2 2 3 6 2 3 2" xfId="6305"/>
    <cellStyle name="Note 2 2 3 6 2 4" xfId="6306"/>
    <cellStyle name="Note 2 2 3 6 2_Consolidated" xfId="6307"/>
    <cellStyle name="Note 2 2 3 6 3" xfId="1595"/>
    <cellStyle name="Note 2 2 3 6 3 2" xfId="6308"/>
    <cellStyle name="Note 2 2 3 6 3 2 2" xfId="6309"/>
    <cellStyle name="Note 2 2 3 6 3 3" xfId="6310"/>
    <cellStyle name="Note 2 2 3 6 3_Consolidated" xfId="6311"/>
    <cellStyle name="Note 2 2 3 6 4" xfId="2047"/>
    <cellStyle name="Note 2 2 3 6 4 2" xfId="6312"/>
    <cellStyle name="Note 2 2 3 6 4 2 2" xfId="6313"/>
    <cellStyle name="Note 2 2 3 6 4 3" xfId="6314"/>
    <cellStyle name="Note 2 2 3 6 4_Consolidated" xfId="6315"/>
    <cellStyle name="Note 2 2 3 6 5" xfId="958"/>
    <cellStyle name="Note 2 2 3 6 5 2" xfId="6316"/>
    <cellStyle name="Note 2 2 3 6 5 2 2" xfId="6317"/>
    <cellStyle name="Note 2 2 3 6 5 3" xfId="6318"/>
    <cellStyle name="Note 2 2 3 6 5_Consolidated" xfId="6319"/>
    <cellStyle name="Note 2 2 3 6 6" xfId="6320"/>
    <cellStyle name="Note 2 2 3 6 6 2" xfId="6321"/>
    <cellStyle name="Note 2 2 3 6 7" xfId="6322"/>
    <cellStyle name="Note 2 2 3 6 7 2" xfId="6323"/>
    <cellStyle name="Note 2 2 3 6 8" xfId="6324"/>
    <cellStyle name="Note 2 2 3 6_Consolidated" xfId="6325"/>
    <cellStyle name="Note 2 2 3 7" xfId="505"/>
    <cellStyle name="Note 2 2 3 7 2" xfId="1198"/>
    <cellStyle name="Note 2 2 3 7 2 2" xfId="2282"/>
    <cellStyle name="Note 2 2 3 7 2 2 2" xfId="6326"/>
    <cellStyle name="Note 2 2 3 7 2 2 2 2" xfId="6327"/>
    <cellStyle name="Note 2 2 3 7 2 2 3" xfId="6328"/>
    <cellStyle name="Note 2 2 3 7 2 2_Consolidated" xfId="6329"/>
    <cellStyle name="Note 2 2 3 7 2 3" xfId="6330"/>
    <cellStyle name="Note 2 2 3 7 2 3 2" xfId="6331"/>
    <cellStyle name="Note 2 2 3 7 2 4" xfId="6332"/>
    <cellStyle name="Note 2 2 3 7 2_Consolidated" xfId="6333"/>
    <cellStyle name="Note 2 2 3 7 3" xfId="1619"/>
    <cellStyle name="Note 2 2 3 7 3 2" xfId="6334"/>
    <cellStyle name="Note 2 2 3 7 3 2 2" xfId="6335"/>
    <cellStyle name="Note 2 2 3 7 3 3" xfId="6336"/>
    <cellStyle name="Note 2 2 3 7 3_Consolidated" xfId="6337"/>
    <cellStyle name="Note 2 2 3 7 4" xfId="2071"/>
    <cellStyle name="Note 2 2 3 7 4 2" xfId="6338"/>
    <cellStyle name="Note 2 2 3 7 4 2 2" xfId="6339"/>
    <cellStyle name="Note 2 2 3 7 4 3" xfId="6340"/>
    <cellStyle name="Note 2 2 3 7 4_Consolidated" xfId="6341"/>
    <cellStyle name="Note 2 2 3 7 5" xfId="982"/>
    <cellStyle name="Note 2 2 3 7 5 2" xfId="6342"/>
    <cellStyle name="Note 2 2 3 7 5 2 2" xfId="6343"/>
    <cellStyle name="Note 2 2 3 7 5 3" xfId="6344"/>
    <cellStyle name="Note 2 2 3 7 5_Consolidated" xfId="6345"/>
    <cellStyle name="Note 2 2 3 7 6" xfId="6346"/>
    <cellStyle name="Note 2 2 3 7 6 2" xfId="6347"/>
    <cellStyle name="Note 2 2 3 7 7" xfId="6348"/>
    <cellStyle name="Note 2 2 3 7 7 2" xfId="6349"/>
    <cellStyle name="Note 2 2 3 7 8" xfId="6350"/>
    <cellStyle name="Note 2 2 3 7_Consolidated" xfId="6351"/>
    <cellStyle name="Note 2 2 3 8" xfId="733"/>
    <cellStyle name="Note 2 2 3 8 2" xfId="1822"/>
    <cellStyle name="Note 2 2 3 8 2 2" xfId="6352"/>
    <cellStyle name="Note 2 2 3 8 2 2 2" xfId="6353"/>
    <cellStyle name="Note 2 2 3 8 2 3" xfId="6354"/>
    <cellStyle name="Note 2 2 3 8 2_Consolidated" xfId="6355"/>
    <cellStyle name="Note 2 2 3 8 3" xfId="1274"/>
    <cellStyle name="Note 2 2 3 8 3 2" xfId="6356"/>
    <cellStyle name="Note 2 2 3 8 3 2 2" xfId="6357"/>
    <cellStyle name="Note 2 2 3 8 3 3" xfId="6358"/>
    <cellStyle name="Note 2 2 3 8 3_Consolidated" xfId="6359"/>
    <cellStyle name="Note 2 2 3 8 4" xfId="6360"/>
    <cellStyle name="Note 2 2 3 8 4 2" xfId="6361"/>
    <cellStyle name="Note 2 2 3 8 5" xfId="6362"/>
    <cellStyle name="Note 2 2 3 8 5 2" xfId="6363"/>
    <cellStyle name="Note 2 2 3 8 6" xfId="6364"/>
    <cellStyle name="Note 2 2 3 8 6 2" xfId="6365"/>
    <cellStyle name="Note 2 2 3 8 7" xfId="6366"/>
    <cellStyle name="Note 2 2 3 8_Consolidated" xfId="6367"/>
    <cellStyle name="Note 2 2 3 9" xfId="1038"/>
    <cellStyle name="Note 2 2 3 9 2" xfId="2126"/>
    <cellStyle name="Note 2 2 3 9 2 2" xfId="6368"/>
    <cellStyle name="Note 2 2 3 9 2 2 2" xfId="6369"/>
    <cellStyle name="Note 2 2 3 9 2 3" xfId="6370"/>
    <cellStyle name="Note 2 2 3 9 2_Consolidated" xfId="6371"/>
    <cellStyle name="Note 2 2 3 9 3" xfId="6372"/>
    <cellStyle name="Note 2 2 3 9 3 2" xfId="6373"/>
    <cellStyle name="Note 2 2 3 9 4" xfId="6374"/>
    <cellStyle name="Note 2 2 3 9 4 2" xfId="6375"/>
    <cellStyle name="Note 2 2 3 9 5" xfId="6376"/>
    <cellStyle name="Note 2 2 3 9 5 2" xfId="6377"/>
    <cellStyle name="Note 2 2 3 9 6" xfId="6378"/>
    <cellStyle name="Note 2 2 3 9_Consolidated" xfId="6379"/>
    <cellStyle name="Note 2 2 3_Consolidated" xfId="6380"/>
    <cellStyle name="Note 2 2 4" xfId="137"/>
    <cellStyle name="Note 2 2 4 2" xfId="580"/>
    <cellStyle name="Note 2 2 4 2 2" xfId="1669"/>
    <cellStyle name="Note 2 2 4 2 2 2" xfId="6381"/>
    <cellStyle name="Note 2 2 4 2 2 2 2" xfId="6382"/>
    <cellStyle name="Note 2 2 4 2 2 3" xfId="6383"/>
    <cellStyle name="Note 2 2 4 2 2_Consolidated" xfId="6384"/>
    <cellStyle name="Note 2 2 4 2 3" xfId="6385"/>
    <cellStyle name="Note 2 2 4 2 3 2" xfId="6386"/>
    <cellStyle name="Note 2 2 4 2 4" xfId="6387"/>
    <cellStyle name="Note 2 2 4 2_Consolidated" xfId="6388"/>
    <cellStyle name="Note 2 2 4 3" xfId="1294"/>
    <cellStyle name="Note 2 2 4 3 2" xfId="6389"/>
    <cellStyle name="Note 2 2 4 3 2 2" xfId="6390"/>
    <cellStyle name="Note 2 2 4 3 3" xfId="6391"/>
    <cellStyle name="Note 2 2 4 3_Consolidated" xfId="6392"/>
    <cellStyle name="Note 2 2 4 4" xfId="1725"/>
    <cellStyle name="Note 2 2 4 4 2" xfId="6393"/>
    <cellStyle name="Note 2 2 4 4 2 2" xfId="6394"/>
    <cellStyle name="Note 2 2 4 4 3" xfId="6395"/>
    <cellStyle name="Note 2 2 4 4_Consolidated" xfId="6396"/>
    <cellStyle name="Note 2 2 4 5" xfId="636"/>
    <cellStyle name="Note 2 2 4 5 2" xfId="6397"/>
    <cellStyle name="Note 2 2 4 5 2 2" xfId="6398"/>
    <cellStyle name="Note 2 2 4 5 3" xfId="6399"/>
    <cellStyle name="Note 2 2 4 5_Consolidated" xfId="6400"/>
    <cellStyle name="Note 2 2 4 6" xfId="6401"/>
    <cellStyle name="Note 2 2 4 6 2" xfId="6402"/>
    <cellStyle name="Note 2 2 4 7" xfId="6403"/>
    <cellStyle name="Note 2 2 4 7 2" xfId="6404"/>
    <cellStyle name="Note 2 2 4 8" xfId="6405"/>
    <cellStyle name="Note 2 2 4_Consolidated" xfId="6406"/>
    <cellStyle name="Note 2 2 5" xfId="689"/>
    <cellStyle name="Note 2 2 5 2" xfId="1778"/>
    <cellStyle name="Note 2 2 5 2 2" xfId="6407"/>
    <cellStyle name="Note 2 2 5 2 2 2" xfId="6408"/>
    <cellStyle name="Note 2 2 5 2 3" xfId="6409"/>
    <cellStyle name="Note 2 2 5 2_Consolidated" xfId="6410"/>
    <cellStyle name="Note 2 2 5 3" xfId="1238"/>
    <cellStyle name="Note 2 2 5 3 2" xfId="6411"/>
    <cellStyle name="Note 2 2 5 3 2 2" xfId="6412"/>
    <cellStyle name="Note 2 2 5 3 3" xfId="6413"/>
    <cellStyle name="Note 2 2 5 3_Consolidated" xfId="6414"/>
    <cellStyle name="Note 2 2 5 4" xfId="6415"/>
    <cellStyle name="Note 2 2 5 4 2" xfId="6416"/>
    <cellStyle name="Note 2 2 5 5" xfId="6417"/>
    <cellStyle name="Note 2 2 5 5 2" xfId="6418"/>
    <cellStyle name="Note 2 2 5 6" xfId="6419"/>
    <cellStyle name="Note 2 2 5 6 2" xfId="6420"/>
    <cellStyle name="Note 2 2 5 7" xfId="6421"/>
    <cellStyle name="Note 2 2 5_Consolidated" xfId="6422"/>
    <cellStyle name="Note 2 2 6" xfId="1016"/>
    <cellStyle name="Note 2 2 6 2" xfId="2104"/>
    <cellStyle name="Note 2 2 6 2 2" xfId="6423"/>
    <cellStyle name="Note 2 2 6 2 2 2" xfId="6424"/>
    <cellStyle name="Note 2 2 6 2 3" xfId="6425"/>
    <cellStyle name="Note 2 2 6 2_Consolidated" xfId="6426"/>
    <cellStyle name="Note 2 2 6 3" xfId="6427"/>
    <cellStyle name="Note 2 2 6 3 2" xfId="6428"/>
    <cellStyle name="Note 2 2 6 4" xfId="6429"/>
    <cellStyle name="Note 2 2 6 4 2" xfId="6430"/>
    <cellStyle name="Note 2 2 6 5" xfId="6431"/>
    <cellStyle name="Note 2 2 6 5 2" xfId="6432"/>
    <cellStyle name="Note 2 2 6 6" xfId="6433"/>
    <cellStyle name="Note 2 2 6_Consolidated" xfId="6434"/>
    <cellStyle name="Note 2 2 7" xfId="1154"/>
    <cellStyle name="Note 2 2 7 2" xfId="2239"/>
    <cellStyle name="Note 2 2 7 2 2" xfId="6435"/>
    <cellStyle name="Note 2 2 7 2 2 2" xfId="6436"/>
    <cellStyle name="Note 2 2 7 2 3" xfId="6437"/>
    <cellStyle name="Note 2 2 7 2_Consolidated" xfId="6438"/>
    <cellStyle name="Note 2 2 7 3" xfId="1279"/>
    <cellStyle name="Note 2 2 7 3 2" xfId="6439"/>
    <cellStyle name="Note 2 2 7 3 2 2" xfId="6440"/>
    <cellStyle name="Note 2 2 7 3 3" xfId="6441"/>
    <cellStyle name="Note 2 2 7 3_Consolidated" xfId="6442"/>
    <cellStyle name="Note 2 2 7 4" xfId="6443"/>
    <cellStyle name="Note 2 2 7 4 2" xfId="6444"/>
    <cellStyle name="Note 2 2 7 5" xfId="6445"/>
    <cellStyle name="Note 2 2 7 5 2" xfId="6446"/>
    <cellStyle name="Note 2 2 7 6" xfId="6447"/>
    <cellStyle name="Note 2 2 7_Consolidated" xfId="6448"/>
    <cellStyle name="Note 2 2 8" xfId="508"/>
    <cellStyle name="Note 2 2 8 2" xfId="6449"/>
    <cellStyle name="Note 2 2 8 2 2" xfId="6450"/>
    <cellStyle name="Note 2 2 8 3" xfId="6451"/>
    <cellStyle name="Note 2 2 8 3 2" xfId="6452"/>
    <cellStyle name="Note 2 2 8 4" xfId="6453"/>
    <cellStyle name="Note 2 2 8_Consolidated" xfId="6454"/>
    <cellStyle name="Note 2 2 9" xfId="2338"/>
    <cellStyle name="Note 2 2 9 2" xfId="6455"/>
    <cellStyle name="Note 2 2 9 2 2" xfId="6456"/>
    <cellStyle name="Note 2 2 9 3" xfId="6457"/>
    <cellStyle name="Note 2 2 9 3 2" xfId="6458"/>
    <cellStyle name="Note 2 2 9 4" xfId="6459"/>
    <cellStyle name="Note 2 2 9_Consolidated" xfId="6460"/>
    <cellStyle name="Note 2 2_Consolidated" xfId="6461"/>
    <cellStyle name="Note 2 3" xfId="215"/>
    <cellStyle name="Note 2 3 10" xfId="987"/>
    <cellStyle name="Note 2 3 10 2" xfId="2076"/>
    <cellStyle name="Note 2 3 10 2 2" xfId="6462"/>
    <cellStyle name="Note 2 3 10 2 2 2" xfId="6463"/>
    <cellStyle name="Note 2 3 10 2 3" xfId="6464"/>
    <cellStyle name="Note 2 3 10 2_Consolidated" xfId="6465"/>
    <cellStyle name="Note 2 3 10 3" xfId="6466"/>
    <cellStyle name="Note 2 3 10 3 2" xfId="6467"/>
    <cellStyle name="Note 2 3 10 4" xfId="6468"/>
    <cellStyle name="Note 2 3 10 4 2" xfId="6469"/>
    <cellStyle name="Note 2 3 10 5" xfId="6470"/>
    <cellStyle name="Note 2 3 10 5 2" xfId="6471"/>
    <cellStyle name="Note 2 3 10 6" xfId="6472"/>
    <cellStyle name="Note 2 3 10_Consolidated" xfId="6473"/>
    <cellStyle name="Note 2 3 11" xfId="1338"/>
    <cellStyle name="Note 2 3 11 2" xfId="6474"/>
    <cellStyle name="Note 2 3 11 2 2" xfId="6475"/>
    <cellStyle name="Note 2 3 11 3" xfId="6476"/>
    <cellStyle name="Note 2 3 11 3 2" xfId="6477"/>
    <cellStyle name="Note 2 3 11 4" xfId="6478"/>
    <cellStyle name="Note 2 3 11 4 2" xfId="6479"/>
    <cellStyle name="Note 2 3 11 5" xfId="6480"/>
    <cellStyle name="Note 2 3 11_Consolidated" xfId="6481"/>
    <cellStyle name="Note 2 3 12" xfId="1621"/>
    <cellStyle name="Note 2 3 12 2" xfId="6482"/>
    <cellStyle name="Note 2 3 12 2 2" xfId="6483"/>
    <cellStyle name="Note 2 3 12 3" xfId="6484"/>
    <cellStyle name="Note 2 3 12 3 2" xfId="6485"/>
    <cellStyle name="Note 2 3 12 4" xfId="6486"/>
    <cellStyle name="Note 2 3 12 4 2" xfId="6487"/>
    <cellStyle name="Note 2 3 12 5" xfId="6488"/>
    <cellStyle name="Note 2 3 12_Consolidated" xfId="6489"/>
    <cellStyle name="Note 2 3 13" xfId="2339"/>
    <cellStyle name="Note 2 3 13 2" xfId="6490"/>
    <cellStyle name="Note 2 3 13 2 2" xfId="6491"/>
    <cellStyle name="Note 2 3 13 3" xfId="6492"/>
    <cellStyle name="Note 2 3 13 3 2" xfId="6493"/>
    <cellStyle name="Note 2 3 13 4" xfId="6494"/>
    <cellStyle name="Note 2 3 13_Consolidated" xfId="6495"/>
    <cellStyle name="Note 2 3 14" xfId="6496"/>
    <cellStyle name="Note 2 3 14 2" xfId="6497"/>
    <cellStyle name="Note 2 3 15" xfId="6498"/>
    <cellStyle name="Note 2 3 15 2" xfId="6499"/>
    <cellStyle name="Note 2 3 16" xfId="6500"/>
    <cellStyle name="Note 2 3 2" xfId="245"/>
    <cellStyle name="Note 2 3 2 10" xfId="1363"/>
    <cellStyle name="Note 2 3 2 10 2" xfId="6501"/>
    <cellStyle name="Note 2 3 2 10 2 2" xfId="6502"/>
    <cellStyle name="Note 2 3 2 10 3" xfId="6503"/>
    <cellStyle name="Note 2 3 2 10 3 2" xfId="6504"/>
    <cellStyle name="Note 2 3 2 10 4" xfId="6505"/>
    <cellStyle name="Note 2 3 2 10 4 2" xfId="6506"/>
    <cellStyle name="Note 2 3 2 10 5" xfId="6507"/>
    <cellStyle name="Note 2 3 2 10_Consolidated" xfId="6508"/>
    <cellStyle name="Note 2 3 2 11" xfId="1629"/>
    <cellStyle name="Note 2 3 2 11 2" xfId="6509"/>
    <cellStyle name="Note 2 3 2 11 2 2" xfId="6510"/>
    <cellStyle name="Note 2 3 2 11 3" xfId="6511"/>
    <cellStyle name="Note 2 3 2 11 3 2" xfId="6512"/>
    <cellStyle name="Note 2 3 2 11 4" xfId="6513"/>
    <cellStyle name="Note 2 3 2 11 4 2" xfId="6514"/>
    <cellStyle name="Note 2 3 2 11 5" xfId="6515"/>
    <cellStyle name="Note 2 3 2 11_Consolidated" xfId="6516"/>
    <cellStyle name="Note 2 3 2 12" xfId="533"/>
    <cellStyle name="Note 2 3 2 12 2" xfId="6517"/>
    <cellStyle name="Note 2 3 2 12 2 2" xfId="6518"/>
    <cellStyle name="Note 2 3 2 12 3" xfId="6519"/>
    <cellStyle name="Note 2 3 2 12 3 2" xfId="6520"/>
    <cellStyle name="Note 2 3 2 12 4" xfId="6521"/>
    <cellStyle name="Note 2 3 2 12_Consolidated" xfId="6522"/>
    <cellStyle name="Note 2 3 2 13" xfId="2340"/>
    <cellStyle name="Note 2 3 2 13 2" xfId="6523"/>
    <cellStyle name="Note 2 3 2 13 2 2" xfId="6524"/>
    <cellStyle name="Note 2 3 2 13 3" xfId="6525"/>
    <cellStyle name="Note 2 3 2 13 3 2" xfId="6526"/>
    <cellStyle name="Note 2 3 2 13 4" xfId="6527"/>
    <cellStyle name="Note 2 3 2 13_Consolidated" xfId="6528"/>
    <cellStyle name="Note 2 3 2 14" xfId="6529"/>
    <cellStyle name="Note 2 3 2 14 2" xfId="6530"/>
    <cellStyle name="Note 2 3 2 15" xfId="6531"/>
    <cellStyle name="Note 2 3 2 15 2" xfId="6532"/>
    <cellStyle name="Note 2 3 2 16" xfId="6533"/>
    <cellStyle name="Note 2 3 2 2" xfId="319"/>
    <cellStyle name="Note 2 3 2 2 2" xfId="589"/>
    <cellStyle name="Note 2 3 2 2 2 2" xfId="1678"/>
    <cellStyle name="Note 2 3 2 2 2 2 2" xfId="6534"/>
    <cellStyle name="Note 2 3 2 2 2 2 2 2" xfId="6535"/>
    <cellStyle name="Note 2 3 2 2 2 2 3" xfId="6536"/>
    <cellStyle name="Note 2 3 2 2 2 2_Consolidated" xfId="6537"/>
    <cellStyle name="Note 2 3 2 2 2 3" xfId="6538"/>
    <cellStyle name="Note 2 3 2 2 2 3 2" xfId="6539"/>
    <cellStyle name="Note 2 3 2 2 2 4" xfId="6540"/>
    <cellStyle name="Note 2 3 2 2 2_Consolidated" xfId="6541"/>
    <cellStyle name="Note 2 3 2 2 3" xfId="1433"/>
    <cellStyle name="Note 2 3 2 2 3 2" xfId="6542"/>
    <cellStyle name="Note 2 3 2 2 3 2 2" xfId="6543"/>
    <cellStyle name="Note 2 3 2 2 3 3" xfId="6544"/>
    <cellStyle name="Note 2 3 2 2 3_Consolidated" xfId="6545"/>
    <cellStyle name="Note 2 3 2 2 4" xfId="1885"/>
    <cellStyle name="Note 2 3 2 2 4 2" xfId="6546"/>
    <cellStyle name="Note 2 3 2 2 4 2 2" xfId="6547"/>
    <cellStyle name="Note 2 3 2 2 4 3" xfId="6548"/>
    <cellStyle name="Note 2 3 2 2 4_Consolidated" xfId="6549"/>
    <cellStyle name="Note 2 3 2 2 5" xfId="796"/>
    <cellStyle name="Note 2 3 2 2 5 2" xfId="6550"/>
    <cellStyle name="Note 2 3 2 2 5 2 2" xfId="6551"/>
    <cellStyle name="Note 2 3 2 2 5 3" xfId="6552"/>
    <cellStyle name="Note 2 3 2 2 5_Consolidated" xfId="6553"/>
    <cellStyle name="Note 2 3 2 2 6" xfId="6554"/>
    <cellStyle name="Note 2 3 2 2 6 2" xfId="6555"/>
    <cellStyle name="Note 2 3 2 2 7" xfId="6556"/>
    <cellStyle name="Note 2 3 2 2 7 2" xfId="6557"/>
    <cellStyle name="Note 2 3 2 2 8" xfId="6558"/>
    <cellStyle name="Note 2 3 2 2_Consolidated" xfId="6559"/>
    <cellStyle name="Note 2 3 2 3" xfId="360"/>
    <cellStyle name="Note 2 3 2 3 2" xfId="998"/>
    <cellStyle name="Note 2 3 2 3 2 2" xfId="2087"/>
    <cellStyle name="Note 2 3 2 3 2 2 2" xfId="6560"/>
    <cellStyle name="Note 2 3 2 3 2 2 2 2" xfId="6561"/>
    <cellStyle name="Note 2 3 2 3 2 2 3" xfId="6562"/>
    <cellStyle name="Note 2 3 2 3 2 2_Consolidated" xfId="6563"/>
    <cellStyle name="Note 2 3 2 3 2 3" xfId="6564"/>
    <cellStyle name="Note 2 3 2 3 2 3 2" xfId="6565"/>
    <cellStyle name="Note 2 3 2 3 2 4" xfId="6566"/>
    <cellStyle name="Note 2 3 2 3 2_Consolidated" xfId="6567"/>
    <cellStyle name="Note 2 3 2 3 3" xfId="1474"/>
    <cellStyle name="Note 2 3 2 3 3 2" xfId="6568"/>
    <cellStyle name="Note 2 3 2 3 3 2 2" xfId="6569"/>
    <cellStyle name="Note 2 3 2 3 3 3" xfId="6570"/>
    <cellStyle name="Note 2 3 2 3 3_Consolidated" xfId="6571"/>
    <cellStyle name="Note 2 3 2 3 4" xfId="1926"/>
    <cellStyle name="Note 2 3 2 3 4 2" xfId="6572"/>
    <cellStyle name="Note 2 3 2 3 4 2 2" xfId="6573"/>
    <cellStyle name="Note 2 3 2 3 4 3" xfId="6574"/>
    <cellStyle name="Note 2 3 2 3 4_Consolidated" xfId="6575"/>
    <cellStyle name="Note 2 3 2 3 5" xfId="837"/>
    <cellStyle name="Note 2 3 2 3 5 2" xfId="6576"/>
    <cellStyle name="Note 2 3 2 3 5 2 2" xfId="6577"/>
    <cellStyle name="Note 2 3 2 3 5 3" xfId="6578"/>
    <cellStyle name="Note 2 3 2 3 5_Consolidated" xfId="6579"/>
    <cellStyle name="Note 2 3 2 3 6" xfId="6580"/>
    <cellStyle name="Note 2 3 2 3 6 2" xfId="6581"/>
    <cellStyle name="Note 2 3 2 3 7" xfId="6582"/>
    <cellStyle name="Note 2 3 2 3 7 2" xfId="6583"/>
    <cellStyle name="Note 2 3 2 3 8" xfId="6584"/>
    <cellStyle name="Note 2 3 2 3_Consolidated" xfId="6585"/>
    <cellStyle name="Note 2 3 2 4" xfId="396"/>
    <cellStyle name="Note 2 3 2 4 2" xfId="1222"/>
    <cellStyle name="Note 2 3 2 4 2 2" xfId="2305"/>
    <cellStyle name="Note 2 3 2 4 2 2 2" xfId="6586"/>
    <cellStyle name="Note 2 3 2 4 2 2 2 2" xfId="6587"/>
    <cellStyle name="Note 2 3 2 4 2 2 3" xfId="6588"/>
    <cellStyle name="Note 2 3 2 4 2 2_Consolidated" xfId="6589"/>
    <cellStyle name="Note 2 3 2 4 2 3" xfId="6590"/>
    <cellStyle name="Note 2 3 2 4 2 3 2" xfId="6591"/>
    <cellStyle name="Note 2 3 2 4 2 4" xfId="6592"/>
    <cellStyle name="Note 2 3 2 4 2_Consolidated" xfId="6593"/>
    <cellStyle name="Note 2 3 2 4 3" xfId="1510"/>
    <cellStyle name="Note 2 3 2 4 3 2" xfId="6594"/>
    <cellStyle name="Note 2 3 2 4 3 2 2" xfId="6595"/>
    <cellStyle name="Note 2 3 2 4 3 3" xfId="6596"/>
    <cellStyle name="Note 2 3 2 4 3_Consolidated" xfId="6597"/>
    <cellStyle name="Note 2 3 2 4 4" xfId="1962"/>
    <cellStyle name="Note 2 3 2 4 4 2" xfId="6598"/>
    <cellStyle name="Note 2 3 2 4 4 2 2" xfId="6599"/>
    <cellStyle name="Note 2 3 2 4 4 3" xfId="6600"/>
    <cellStyle name="Note 2 3 2 4 4_Consolidated" xfId="6601"/>
    <cellStyle name="Note 2 3 2 4 5" xfId="873"/>
    <cellStyle name="Note 2 3 2 4 5 2" xfId="6602"/>
    <cellStyle name="Note 2 3 2 4 5 2 2" xfId="6603"/>
    <cellStyle name="Note 2 3 2 4 5 3" xfId="6604"/>
    <cellStyle name="Note 2 3 2 4 5_Consolidated" xfId="6605"/>
    <cellStyle name="Note 2 3 2 4 6" xfId="6606"/>
    <cellStyle name="Note 2 3 2 4 6 2" xfId="6607"/>
    <cellStyle name="Note 2 3 2 4 7" xfId="6608"/>
    <cellStyle name="Note 2 3 2 4 7 2" xfId="6609"/>
    <cellStyle name="Note 2 3 2 4 8" xfId="6610"/>
    <cellStyle name="Note 2 3 2 4_Consolidated" xfId="6611"/>
    <cellStyle name="Note 2 3 2 5" xfId="434"/>
    <cellStyle name="Note 2 3 2 5 2" xfId="1205"/>
    <cellStyle name="Note 2 3 2 5 2 2" xfId="2288"/>
    <cellStyle name="Note 2 3 2 5 2 2 2" xfId="6612"/>
    <cellStyle name="Note 2 3 2 5 2 2 2 2" xfId="6613"/>
    <cellStyle name="Note 2 3 2 5 2 2 3" xfId="6614"/>
    <cellStyle name="Note 2 3 2 5 2 2_Consolidated" xfId="6615"/>
    <cellStyle name="Note 2 3 2 5 2 3" xfId="6616"/>
    <cellStyle name="Note 2 3 2 5 2 3 2" xfId="6617"/>
    <cellStyle name="Note 2 3 2 5 2 4" xfId="6618"/>
    <cellStyle name="Note 2 3 2 5 2_Consolidated" xfId="6619"/>
    <cellStyle name="Note 2 3 2 5 3" xfId="1548"/>
    <cellStyle name="Note 2 3 2 5 3 2" xfId="6620"/>
    <cellStyle name="Note 2 3 2 5 3 2 2" xfId="6621"/>
    <cellStyle name="Note 2 3 2 5 3 3" xfId="6622"/>
    <cellStyle name="Note 2 3 2 5 3_Consolidated" xfId="6623"/>
    <cellStyle name="Note 2 3 2 5 4" xfId="2000"/>
    <cellStyle name="Note 2 3 2 5 4 2" xfId="6624"/>
    <cellStyle name="Note 2 3 2 5 4 2 2" xfId="6625"/>
    <cellStyle name="Note 2 3 2 5 4 3" xfId="6626"/>
    <cellStyle name="Note 2 3 2 5 4_Consolidated" xfId="6627"/>
    <cellStyle name="Note 2 3 2 5 5" xfId="911"/>
    <cellStyle name="Note 2 3 2 5 5 2" xfId="6628"/>
    <cellStyle name="Note 2 3 2 5 5 2 2" xfId="6629"/>
    <cellStyle name="Note 2 3 2 5 5 3" xfId="6630"/>
    <cellStyle name="Note 2 3 2 5 5_Consolidated" xfId="6631"/>
    <cellStyle name="Note 2 3 2 5 6" xfId="6632"/>
    <cellStyle name="Note 2 3 2 5 6 2" xfId="6633"/>
    <cellStyle name="Note 2 3 2 5 7" xfId="6634"/>
    <cellStyle name="Note 2 3 2 5 7 2" xfId="6635"/>
    <cellStyle name="Note 2 3 2 5 8" xfId="6636"/>
    <cellStyle name="Note 2 3 2 5_Consolidated" xfId="6637"/>
    <cellStyle name="Note 2 3 2 6" xfId="474"/>
    <cellStyle name="Note 2 3 2 6 2" xfId="1200"/>
    <cellStyle name="Note 2 3 2 6 2 2" xfId="2284"/>
    <cellStyle name="Note 2 3 2 6 2 2 2" xfId="6638"/>
    <cellStyle name="Note 2 3 2 6 2 2 2 2" xfId="6639"/>
    <cellStyle name="Note 2 3 2 6 2 2 3" xfId="6640"/>
    <cellStyle name="Note 2 3 2 6 2 2_Consolidated" xfId="6641"/>
    <cellStyle name="Note 2 3 2 6 2 3" xfId="6642"/>
    <cellStyle name="Note 2 3 2 6 2 3 2" xfId="6643"/>
    <cellStyle name="Note 2 3 2 6 2 4" xfId="6644"/>
    <cellStyle name="Note 2 3 2 6 2_Consolidated" xfId="6645"/>
    <cellStyle name="Note 2 3 2 6 3" xfId="1588"/>
    <cellStyle name="Note 2 3 2 6 3 2" xfId="6646"/>
    <cellStyle name="Note 2 3 2 6 3 2 2" xfId="6647"/>
    <cellStyle name="Note 2 3 2 6 3 3" xfId="6648"/>
    <cellStyle name="Note 2 3 2 6 3_Consolidated" xfId="6649"/>
    <cellStyle name="Note 2 3 2 6 4" xfId="2040"/>
    <cellStyle name="Note 2 3 2 6 4 2" xfId="6650"/>
    <cellStyle name="Note 2 3 2 6 4 2 2" xfId="6651"/>
    <cellStyle name="Note 2 3 2 6 4 3" xfId="6652"/>
    <cellStyle name="Note 2 3 2 6 4_Consolidated" xfId="6653"/>
    <cellStyle name="Note 2 3 2 6 5" xfId="951"/>
    <cellStyle name="Note 2 3 2 6 5 2" xfId="6654"/>
    <cellStyle name="Note 2 3 2 6 5 2 2" xfId="6655"/>
    <cellStyle name="Note 2 3 2 6 5 3" xfId="6656"/>
    <cellStyle name="Note 2 3 2 6 5_Consolidated" xfId="6657"/>
    <cellStyle name="Note 2 3 2 6 6" xfId="6658"/>
    <cellStyle name="Note 2 3 2 6 6 2" xfId="6659"/>
    <cellStyle name="Note 2 3 2 6 7" xfId="6660"/>
    <cellStyle name="Note 2 3 2 6 7 2" xfId="6661"/>
    <cellStyle name="Note 2 3 2 6 8" xfId="6662"/>
    <cellStyle name="Note 2 3 2 6_Consolidated" xfId="6663"/>
    <cellStyle name="Note 2 3 2 7" xfId="503"/>
    <cellStyle name="Note 2 3 2 7 2" xfId="597"/>
    <cellStyle name="Note 2 3 2 7 2 2" xfId="1686"/>
    <cellStyle name="Note 2 3 2 7 2 2 2" xfId="6664"/>
    <cellStyle name="Note 2 3 2 7 2 2 2 2" xfId="6665"/>
    <cellStyle name="Note 2 3 2 7 2 2 3" xfId="6666"/>
    <cellStyle name="Note 2 3 2 7 2 2_Consolidated" xfId="6667"/>
    <cellStyle name="Note 2 3 2 7 2 3" xfId="6668"/>
    <cellStyle name="Note 2 3 2 7 2 3 2" xfId="6669"/>
    <cellStyle name="Note 2 3 2 7 2 4" xfId="6670"/>
    <cellStyle name="Note 2 3 2 7 2_Consolidated" xfId="6671"/>
    <cellStyle name="Note 2 3 2 7 3" xfId="1617"/>
    <cellStyle name="Note 2 3 2 7 3 2" xfId="6672"/>
    <cellStyle name="Note 2 3 2 7 3 2 2" xfId="6673"/>
    <cellStyle name="Note 2 3 2 7 3 3" xfId="6674"/>
    <cellStyle name="Note 2 3 2 7 3_Consolidated" xfId="6675"/>
    <cellStyle name="Note 2 3 2 7 4" xfId="2069"/>
    <cellStyle name="Note 2 3 2 7 4 2" xfId="6676"/>
    <cellStyle name="Note 2 3 2 7 4 2 2" xfId="6677"/>
    <cellStyle name="Note 2 3 2 7 4 3" xfId="6678"/>
    <cellStyle name="Note 2 3 2 7 4_Consolidated" xfId="6679"/>
    <cellStyle name="Note 2 3 2 7 5" xfId="980"/>
    <cellStyle name="Note 2 3 2 7 5 2" xfId="6680"/>
    <cellStyle name="Note 2 3 2 7 5 2 2" xfId="6681"/>
    <cellStyle name="Note 2 3 2 7 5 3" xfId="6682"/>
    <cellStyle name="Note 2 3 2 7 5_Consolidated" xfId="6683"/>
    <cellStyle name="Note 2 3 2 7 6" xfId="6684"/>
    <cellStyle name="Note 2 3 2 7 6 2" xfId="6685"/>
    <cellStyle name="Note 2 3 2 7 7" xfId="6686"/>
    <cellStyle name="Note 2 3 2 7 7 2" xfId="6687"/>
    <cellStyle name="Note 2 3 2 7 8" xfId="6688"/>
    <cellStyle name="Note 2 3 2 7_Consolidated" xfId="6689"/>
    <cellStyle name="Note 2 3 2 8" xfId="725"/>
    <cellStyle name="Note 2 3 2 8 2" xfId="1814"/>
    <cellStyle name="Note 2 3 2 8 2 2" xfId="6690"/>
    <cellStyle name="Note 2 3 2 8 2 2 2" xfId="6691"/>
    <cellStyle name="Note 2 3 2 8 2 3" xfId="6692"/>
    <cellStyle name="Note 2 3 2 8 2_Consolidated" xfId="6693"/>
    <cellStyle name="Note 2 3 2 8 3" xfId="1267"/>
    <cellStyle name="Note 2 3 2 8 3 2" xfId="6694"/>
    <cellStyle name="Note 2 3 2 8 3 2 2" xfId="6695"/>
    <cellStyle name="Note 2 3 2 8 3 3" xfId="6696"/>
    <cellStyle name="Note 2 3 2 8 3_Consolidated" xfId="6697"/>
    <cellStyle name="Note 2 3 2 8 4" xfId="6698"/>
    <cellStyle name="Note 2 3 2 8 4 2" xfId="6699"/>
    <cellStyle name="Note 2 3 2 8 5" xfId="6700"/>
    <cellStyle name="Note 2 3 2 8 5 2" xfId="6701"/>
    <cellStyle name="Note 2 3 2 8 6" xfId="6702"/>
    <cellStyle name="Note 2 3 2 8 6 2" xfId="6703"/>
    <cellStyle name="Note 2 3 2 8 7" xfId="6704"/>
    <cellStyle name="Note 2 3 2 8_Consolidated" xfId="6705"/>
    <cellStyle name="Note 2 3 2 9" xfId="546"/>
    <cellStyle name="Note 2 3 2 9 2" xfId="1635"/>
    <cellStyle name="Note 2 3 2 9 2 2" xfId="6706"/>
    <cellStyle name="Note 2 3 2 9 2 2 2" xfId="6707"/>
    <cellStyle name="Note 2 3 2 9 2 3" xfId="6708"/>
    <cellStyle name="Note 2 3 2 9 2_Consolidated" xfId="6709"/>
    <cellStyle name="Note 2 3 2 9 3" xfId="6710"/>
    <cellStyle name="Note 2 3 2 9 3 2" xfId="6711"/>
    <cellStyle name="Note 2 3 2 9 4" xfId="6712"/>
    <cellStyle name="Note 2 3 2 9 4 2" xfId="6713"/>
    <cellStyle name="Note 2 3 2 9 5" xfId="6714"/>
    <cellStyle name="Note 2 3 2 9 5 2" xfId="6715"/>
    <cellStyle name="Note 2 3 2 9 6" xfId="6716"/>
    <cellStyle name="Note 2 3 2 9_Consolidated" xfId="6717"/>
    <cellStyle name="Note 2 3 2_Consolidated" xfId="6718"/>
    <cellStyle name="Note 2 3 3" xfId="257"/>
    <cellStyle name="Note 2 3 3 10" xfId="1633"/>
    <cellStyle name="Note 2 3 3 10 2" xfId="6719"/>
    <cellStyle name="Note 2 3 3 10 2 2" xfId="6720"/>
    <cellStyle name="Note 2 3 3 10 3" xfId="6721"/>
    <cellStyle name="Note 2 3 3 10 3 2" xfId="6722"/>
    <cellStyle name="Note 2 3 3 10 4" xfId="6723"/>
    <cellStyle name="Note 2 3 3 10 4 2" xfId="6724"/>
    <cellStyle name="Note 2 3 3 10 5" xfId="6725"/>
    <cellStyle name="Note 2 3 3 10_Consolidated" xfId="6726"/>
    <cellStyle name="Note 2 3 3 11" xfId="544"/>
    <cellStyle name="Note 2 3 3 11 2" xfId="6727"/>
    <cellStyle name="Note 2 3 3 11 2 2" xfId="6728"/>
    <cellStyle name="Note 2 3 3 11 3" xfId="6729"/>
    <cellStyle name="Note 2 3 3 11 3 2" xfId="6730"/>
    <cellStyle name="Note 2 3 3 11 4" xfId="6731"/>
    <cellStyle name="Note 2 3 3 11_Consolidated" xfId="6732"/>
    <cellStyle name="Note 2 3 3 12" xfId="6733"/>
    <cellStyle name="Note 2 3 3 12 2" xfId="6734"/>
    <cellStyle name="Note 2 3 3 13" xfId="6735"/>
    <cellStyle name="Note 2 3 3 13 2" xfId="6736"/>
    <cellStyle name="Note 2 3 3 14" xfId="6737"/>
    <cellStyle name="Note 2 3 3 2" xfId="330"/>
    <cellStyle name="Note 2 3 3 2 2" xfId="1160"/>
    <cellStyle name="Note 2 3 3 2 2 2" xfId="2245"/>
    <cellStyle name="Note 2 3 3 2 2 2 2" xfId="6738"/>
    <cellStyle name="Note 2 3 3 2 2 2 2 2" xfId="6739"/>
    <cellStyle name="Note 2 3 3 2 2 2 3" xfId="6740"/>
    <cellStyle name="Note 2 3 3 2 2 2_Consolidated" xfId="6741"/>
    <cellStyle name="Note 2 3 3 2 2 3" xfId="6742"/>
    <cellStyle name="Note 2 3 3 2 2 3 2" xfId="6743"/>
    <cellStyle name="Note 2 3 3 2 2 4" xfId="6744"/>
    <cellStyle name="Note 2 3 3 2 2_Consolidated" xfId="6745"/>
    <cellStyle name="Note 2 3 3 2 3" xfId="1444"/>
    <cellStyle name="Note 2 3 3 2 3 2" xfId="6746"/>
    <cellStyle name="Note 2 3 3 2 3 2 2" xfId="6747"/>
    <cellStyle name="Note 2 3 3 2 3 3" xfId="6748"/>
    <cellStyle name="Note 2 3 3 2 3_Consolidated" xfId="6749"/>
    <cellStyle name="Note 2 3 3 2 4" xfId="1896"/>
    <cellStyle name="Note 2 3 3 2 4 2" xfId="6750"/>
    <cellStyle name="Note 2 3 3 2 4 2 2" xfId="6751"/>
    <cellStyle name="Note 2 3 3 2 4 3" xfId="6752"/>
    <cellStyle name="Note 2 3 3 2 4_Consolidated" xfId="6753"/>
    <cellStyle name="Note 2 3 3 2 5" xfId="807"/>
    <cellStyle name="Note 2 3 3 2 5 2" xfId="6754"/>
    <cellStyle name="Note 2 3 3 2 5 2 2" xfId="6755"/>
    <cellStyle name="Note 2 3 3 2 5 3" xfId="6756"/>
    <cellStyle name="Note 2 3 3 2 5_Consolidated" xfId="6757"/>
    <cellStyle name="Note 2 3 3 2 6" xfId="6758"/>
    <cellStyle name="Note 2 3 3 2 6 2" xfId="6759"/>
    <cellStyle name="Note 2 3 3 2 7" xfId="6760"/>
    <cellStyle name="Note 2 3 3 2 7 2" xfId="6761"/>
    <cellStyle name="Note 2 3 3 2 8" xfId="6762"/>
    <cellStyle name="Note 2 3 3 2_Consolidated" xfId="6763"/>
    <cellStyle name="Note 2 3 3 3" xfId="371"/>
    <cellStyle name="Note 2 3 3 3 2" xfId="983"/>
    <cellStyle name="Note 2 3 3 3 2 2" xfId="2072"/>
    <cellStyle name="Note 2 3 3 3 2 2 2" xfId="6764"/>
    <cellStyle name="Note 2 3 3 3 2 2 2 2" xfId="6765"/>
    <cellStyle name="Note 2 3 3 3 2 2 3" xfId="6766"/>
    <cellStyle name="Note 2 3 3 3 2 2_Consolidated" xfId="6767"/>
    <cellStyle name="Note 2 3 3 3 2 3" xfId="6768"/>
    <cellStyle name="Note 2 3 3 3 2 3 2" xfId="6769"/>
    <cellStyle name="Note 2 3 3 3 2 4" xfId="6770"/>
    <cellStyle name="Note 2 3 3 3 2_Consolidated" xfId="6771"/>
    <cellStyle name="Note 2 3 3 3 3" xfId="1485"/>
    <cellStyle name="Note 2 3 3 3 3 2" xfId="6772"/>
    <cellStyle name="Note 2 3 3 3 3 2 2" xfId="6773"/>
    <cellStyle name="Note 2 3 3 3 3 3" xfId="6774"/>
    <cellStyle name="Note 2 3 3 3 3_Consolidated" xfId="6775"/>
    <cellStyle name="Note 2 3 3 3 4" xfId="1937"/>
    <cellStyle name="Note 2 3 3 3 4 2" xfId="6776"/>
    <cellStyle name="Note 2 3 3 3 4 2 2" xfId="6777"/>
    <cellStyle name="Note 2 3 3 3 4 3" xfId="6778"/>
    <cellStyle name="Note 2 3 3 3 4_Consolidated" xfId="6779"/>
    <cellStyle name="Note 2 3 3 3 5" xfId="848"/>
    <cellStyle name="Note 2 3 3 3 5 2" xfId="6780"/>
    <cellStyle name="Note 2 3 3 3 5 2 2" xfId="6781"/>
    <cellStyle name="Note 2 3 3 3 5 3" xfId="6782"/>
    <cellStyle name="Note 2 3 3 3 5_Consolidated" xfId="6783"/>
    <cellStyle name="Note 2 3 3 3 6" xfId="6784"/>
    <cellStyle name="Note 2 3 3 3 6 2" xfId="6785"/>
    <cellStyle name="Note 2 3 3 3 7" xfId="6786"/>
    <cellStyle name="Note 2 3 3 3 7 2" xfId="6787"/>
    <cellStyle name="Note 2 3 3 3 8" xfId="6788"/>
    <cellStyle name="Note 2 3 3 3_Consolidated" xfId="6789"/>
    <cellStyle name="Note 2 3 3 4" xfId="407"/>
    <cellStyle name="Note 2 3 3 4 2" xfId="1031"/>
    <cellStyle name="Note 2 3 3 4 2 2" xfId="2119"/>
    <cellStyle name="Note 2 3 3 4 2 2 2" xfId="6790"/>
    <cellStyle name="Note 2 3 3 4 2 2 2 2" xfId="6791"/>
    <cellStyle name="Note 2 3 3 4 2 2 3" xfId="6792"/>
    <cellStyle name="Note 2 3 3 4 2 2_Consolidated" xfId="6793"/>
    <cellStyle name="Note 2 3 3 4 2 3" xfId="6794"/>
    <cellStyle name="Note 2 3 3 4 2 3 2" xfId="6795"/>
    <cellStyle name="Note 2 3 3 4 2 4" xfId="6796"/>
    <cellStyle name="Note 2 3 3 4 2_Consolidated" xfId="6797"/>
    <cellStyle name="Note 2 3 3 4 3" xfId="1521"/>
    <cellStyle name="Note 2 3 3 4 3 2" xfId="6798"/>
    <cellStyle name="Note 2 3 3 4 3 2 2" xfId="6799"/>
    <cellStyle name="Note 2 3 3 4 3 3" xfId="6800"/>
    <cellStyle name="Note 2 3 3 4 3_Consolidated" xfId="6801"/>
    <cellStyle name="Note 2 3 3 4 4" xfId="1973"/>
    <cellStyle name="Note 2 3 3 4 4 2" xfId="6802"/>
    <cellStyle name="Note 2 3 3 4 4 2 2" xfId="6803"/>
    <cellStyle name="Note 2 3 3 4 4 3" xfId="6804"/>
    <cellStyle name="Note 2 3 3 4 4_Consolidated" xfId="6805"/>
    <cellStyle name="Note 2 3 3 4 5" xfId="884"/>
    <cellStyle name="Note 2 3 3 4 5 2" xfId="6806"/>
    <cellStyle name="Note 2 3 3 4 5 2 2" xfId="6807"/>
    <cellStyle name="Note 2 3 3 4 5 3" xfId="6808"/>
    <cellStyle name="Note 2 3 3 4 5_Consolidated" xfId="6809"/>
    <cellStyle name="Note 2 3 3 4 6" xfId="6810"/>
    <cellStyle name="Note 2 3 3 4 6 2" xfId="6811"/>
    <cellStyle name="Note 2 3 3 4 7" xfId="6812"/>
    <cellStyle name="Note 2 3 3 4 7 2" xfId="6813"/>
    <cellStyle name="Note 2 3 3 4 8" xfId="6814"/>
    <cellStyle name="Note 2 3 3 4_Consolidated" xfId="6815"/>
    <cellStyle name="Note 2 3 3 5" xfId="445"/>
    <cellStyle name="Note 2 3 3 5 2" xfId="674"/>
    <cellStyle name="Note 2 3 3 5 2 2" xfId="1763"/>
    <cellStyle name="Note 2 3 3 5 2 2 2" xfId="6816"/>
    <cellStyle name="Note 2 3 3 5 2 2 2 2" xfId="6817"/>
    <cellStyle name="Note 2 3 3 5 2 2 3" xfId="6818"/>
    <cellStyle name="Note 2 3 3 5 2 2_Consolidated" xfId="6819"/>
    <cellStyle name="Note 2 3 3 5 2 3" xfId="6820"/>
    <cellStyle name="Note 2 3 3 5 2 3 2" xfId="6821"/>
    <cellStyle name="Note 2 3 3 5 2 4" xfId="6822"/>
    <cellStyle name="Note 2 3 3 5 2_Consolidated" xfId="6823"/>
    <cellStyle name="Note 2 3 3 5 3" xfId="1559"/>
    <cellStyle name="Note 2 3 3 5 3 2" xfId="6824"/>
    <cellStyle name="Note 2 3 3 5 3 2 2" xfId="6825"/>
    <cellStyle name="Note 2 3 3 5 3 3" xfId="6826"/>
    <cellStyle name="Note 2 3 3 5 3_Consolidated" xfId="6827"/>
    <cellStyle name="Note 2 3 3 5 4" xfId="2011"/>
    <cellStyle name="Note 2 3 3 5 4 2" xfId="6828"/>
    <cellStyle name="Note 2 3 3 5 4 2 2" xfId="6829"/>
    <cellStyle name="Note 2 3 3 5 4 3" xfId="6830"/>
    <cellStyle name="Note 2 3 3 5 4_Consolidated" xfId="6831"/>
    <cellStyle name="Note 2 3 3 5 5" xfId="922"/>
    <cellStyle name="Note 2 3 3 5 5 2" xfId="6832"/>
    <cellStyle name="Note 2 3 3 5 5 2 2" xfId="6833"/>
    <cellStyle name="Note 2 3 3 5 5 3" xfId="6834"/>
    <cellStyle name="Note 2 3 3 5 5_Consolidated" xfId="6835"/>
    <cellStyle name="Note 2 3 3 5 6" xfId="6836"/>
    <cellStyle name="Note 2 3 3 5 6 2" xfId="6837"/>
    <cellStyle name="Note 2 3 3 5 7" xfId="6838"/>
    <cellStyle name="Note 2 3 3 5 7 2" xfId="6839"/>
    <cellStyle name="Note 2 3 3 5 8" xfId="6840"/>
    <cellStyle name="Note 2 3 3 5_Consolidated" xfId="6841"/>
    <cellStyle name="Note 2 3 3 6" xfId="485"/>
    <cellStyle name="Note 2 3 3 6 2" xfId="599"/>
    <cellStyle name="Note 2 3 3 6 2 2" xfId="1688"/>
    <cellStyle name="Note 2 3 3 6 2 2 2" xfId="6842"/>
    <cellStyle name="Note 2 3 3 6 2 2 2 2" xfId="6843"/>
    <cellStyle name="Note 2 3 3 6 2 2 3" xfId="6844"/>
    <cellStyle name="Note 2 3 3 6 2 2_Consolidated" xfId="6845"/>
    <cellStyle name="Note 2 3 3 6 2 3" xfId="6846"/>
    <cellStyle name="Note 2 3 3 6 2 3 2" xfId="6847"/>
    <cellStyle name="Note 2 3 3 6 2 4" xfId="6848"/>
    <cellStyle name="Note 2 3 3 6 2_Consolidated" xfId="6849"/>
    <cellStyle name="Note 2 3 3 6 3" xfId="1599"/>
    <cellStyle name="Note 2 3 3 6 3 2" xfId="6850"/>
    <cellStyle name="Note 2 3 3 6 3 2 2" xfId="6851"/>
    <cellStyle name="Note 2 3 3 6 3 3" xfId="6852"/>
    <cellStyle name="Note 2 3 3 6 3_Consolidated" xfId="6853"/>
    <cellStyle name="Note 2 3 3 6 4" xfId="2051"/>
    <cellStyle name="Note 2 3 3 6 4 2" xfId="6854"/>
    <cellStyle name="Note 2 3 3 6 4 2 2" xfId="6855"/>
    <cellStyle name="Note 2 3 3 6 4 3" xfId="6856"/>
    <cellStyle name="Note 2 3 3 6 4_Consolidated" xfId="6857"/>
    <cellStyle name="Note 2 3 3 6 5" xfId="962"/>
    <cellStyle name="Note 2 3 3 6 5 2" xfId="6858"/>
    <cellStyle name="Note 2 3 3 6 5 2 2" xfId="6859"/>
    <cellStyle name="Note 2 3 3 6 5 3" xfId="6860"/>
    <cellStyle name="Note 2 3 3 6 5_Consolidated" xfId="6861"/>
    <cellStyle name="Note 2 3 3 6 6" xfId="6862"/>
    <cellStyle name="Note 2 3 3 6 6 2" xfId="6863"/>
    <cellStyle name="Note 2 3 3 6 7" xfId="6864"/>
    <cellStyle name="Note 2 3 3 6 7 2" xfId="6865"/>
    <cellStyle name="Note 2 3 3 6 8" xfId="6866"/>
    <cellStyle name="Note 2 3 3 6_Consolidated" xfId="6867"/>
    <cellStyle name="Note 2 3 3 7" xfId="737"/>
    <cellStyle name="Note 2 3 3 7 2" xfId="1826"/>
    <cellStyle name="Note 2 3 3 7 2 2" xfId="6868"/>
    <cellStyle name="Note 2 3 3 7 2 2 2" xfId="6869"/>
    <cellStyle name="Note 2 3 3 7 2 3" xfId="6870"/>
    <cellStyle name="Note 2 3 3 7 2_Consolidated" xfId="6871"/>
    <cellStyle name="Note 2 3 3 7 3" xfId="1278"/>
    <cellStyle name="Note 2 3 3 7 3 2" xfId="6872"/>
    <cellStyle name="Note 2 3 3 7 3 2 2" xfId="6873"/>
    <cellStyle name="Note 2 3 3 7 3 3" xfId="6874"/>
    <cellStyle name="Note 2 3 3 7 3_Consolidated" xfId="6875"/>
    <cellStyle name="Note 2 3 3 7 4" xfId="6876"/>
    <cellStyle name="Note 2 3 3 7 4 2" xfId="6877"/>
    <cellStyle name="Note 2 3 3 7 5" xfId="6878"/>
    <cellStyle name="Note 2 3 3 7 5 2" xfId="6879"/>
    <cellStyle name="Note 2 3 3 7 6" xfId="6880"/>
    <cellStyle name="Note 2 3 3 7 6 2" xfId="6881"/>
    <cellStyle name="Note 2 3 3 7 7" xfId="6882"/>
    <cellStyle name="Note 2 3 3 7_Consolidated" xfId="6883"/>
    <cellStyle name="Note 2 3 3 8" xfId="558"/>
    <cellStyle name="Note 2 3 3 8 2" xfId="1647"/>
    <cellStyle name="Note 2 3 3 8 2 2" xfId="6884"/>
    <cellStyle name="Note 2 3 3 8 2 2 2" xfId="6885"/>
    <cellStyle name="Note 2 3 3 8 2 3" xfId="6886"/>
    <cellStyle name="Note 2 3 3 8 2_Consolidated" xfId="6887"/>
    <cellStyle name="Note 2 3 3 8 3" xfId="6888"/>
    <cellStyle name="Note 2 3 3 8 3 2" xfId="6889"/>
    <cellStyle name="Note 2 3 3 8 4" xfId="6890"/>
    <cellStyle name="Note 2 3 3 8 4 2" xfId="6891"/>
    <cellStyle name="Note 2 3 3 8 5" xfId="6892"/>
    <cellStyle name="Note 2 3 3 8 5 2" xfId="6893"/>
    <cellStyle name="Note 2 3 3 8 6" xfId="6894"/>
    <cellStyle name="Note 2 3 3 8_Consolidated" xfId="6895"/>
    <cellStyle name="Note 2 3 3 9" xfId="1374"/>
    <cellStyle name="Note 2 3 3 9 2" xfId="6896"/>
    <cellStyle name="Note 2 3 3 9 2 2" xfId="6897"/>
    <cellStyle name="Note 2 3 3 9 3" xfId="6898"/>
    <cellStyle name="Note 2 3 3 9 3 2" xfId="6899"/>
    <cellStyle name="Note 2 3 3 9 4" xfId="6900"/>
    <cellStyle name="Note 2 3 3 9 4 2" xfId="6901"/>
    <cellStyle name="Note 2 3 3 9 5" xfId="6902"/>
    <cellStyle name="Note 2 3 3 9_Consolidated" xfId="6903"/>
    <cellStyle name="Note 2 3 3_Consolidated" xfId="6904"/>
    <cellStyle name="Note 2 3 4" xfId="292"/>
    <cellStyle name="Note 2 3 4 2" xfId="1167"/>
    <cellStyle name="Note 2 3 4 2 2" xfId="2252"/>
    <cellStyle name="Note 2 3 4 2 2 2" xfId="6905"/>
    <cellStyle name="Note 2 3 4 2 2 2 2" xfId="6906"/>
    <cellStyle name="Note 2 3 4 2 2 3" xfId="6907"/>
    <cellStyle name="Note 2 3 4 2 2_Consolidated" xfId="6908"/>
    <cellStyle name="Note 2 3 4 2 3" xfId="6909"/>
    <cellStyle name="Note 2 3 4 2 3 2" xfId="6910"/>
    <cellStyle name="Note 2 3 4 2 4" xfId="6911"/>
    <cellStyle name="Note 2 3 4 2_Consolidated" xfId="6912"/>
    <cellStyle name="Note 2 3 4 3" xfId="1406"/>
    <cellStyle name="Note 2 3 4 3 2" xfId="6913"/>
    <cellStyle name="Note 2 3 4 3 2 2" xfId="6914"/>
    <cellStyle name="Note 2 3 4 3 3" xfId="6915"/>
    <cellStyle name="Note 2 3 4 3_Consolidated" xfId="6916"/>
    <cellStyle name="Note 2 3 4 4" xfId="1858"/>
    <cellStyle name="Note 2 3 4 4 2" xfId="6917"/>
    <cellStyle name="Note 2 3 4 4 2 2" xfId="6918"/>
    <cellStyle name="Note 2 3 4 4 3" xfId="6919"/>
    <cellStyle name="Note 2 3 4 4_Consolidated" xfId="6920"/>
    <cellStyle name="Note 2 3 4 5" xfId="769"/>
    <cellStyle name="Note 2 3 4 5 2" xfId="6921"/>
    <cellStyle name="Note 2 3 4 5 2 2" xfId="6922"/>
    <cellStyle name="Note 2 3 4 5 3" xfId="6923"/>
    <cellStyle name="Note 2 3 4 5_Consolidated" xfId="6924"/>
    <cellStyle name="Note 2 3 4 6" xfId="6925"/>
    <cellStyle name="Note 2 3 4 6 2" xfId="6926"/>
    <cellStyle name="Note 2 3 4 7" xfId="6927"/>
    <cellStyle name="Note 2 3 4 7 2" xfId="6928"/>
    <cellStyle name="Note 2 3 4 8" xfId="6929"/>
    <cellStyle name="Note 2 3 4_Consolidated" xfId="6930"/>
    <cellStyle name="Note 2 3 5" xfId="334"/>
    <cellStyle name="Note 2 3 5 2" xfId="1140"/>
    <cellStyle name="Note 2 3 5 2 2" xfId="2226"/>
    <cellStyle name="Note 2 3 5 2 2 2" xfId="6931"/>
    <cellStyle name="Note 2 3 5 2 2 2 2" xfId="6932"/>
    <cellStyle name="Note 2 3 5 2 2 3" xfId="6933"/>
    <cellStyle name="Note 2 3 5 2 2_Consolidated" xfId="6934"/>
    <cellStyle name="Note 2 3 5 2 3" xfId="6935"/>
    <cellStyle name="Note 2 3 5 2 3 2" xfId="6936"/>
    <cellStyle name="Note 2 3 5 2 4" xfId="6937"/>
    <cellStyle name="Note 2 3 5 2_Consolidated" xfId="6938"/>
    <cellStyle name="Note 2 3 5 3" xfId="1448"/>
    <cellStyle name="Note 2 3 5 3 2" xfId="6939"/>
    <cellStyle name="Note 2 3 5 3 2 2" xfId="6940"/>
    <cellStyle name="Note 2 3 5 3 3" xfId="6941"/>
    <cellStyle name="Note 2 3 5 3_Consolidated" xfId="6942"/>
    <cellStyle name="Note 2 3 5 4" xfId="1900"/>
    <cellStyle name="Note 2 3 5 4 2" xfId="6943"/>
    <cellStyle name="Note 2 3 5 4 2 2" xfId="6944"/>
    <cellStyle name="Note 2 3 5 4 3" xfId="6945"/>
    <cellStyle name="Note 2 3 5 4_Consolidated" xfId="6946"/>
    <cellStyle name="Note 2 3 5 5" xfId="811"/>
    <cellStyle name="Note 2 3 5 5 2" xfId="6947"/>
    <cellStyle name="Note 2 3 5 5 2 2" xfId="6948"/>
    <cellStyle name="Note 2 3 5 5 3" xfId="6949"/>
    <cellStyle name="Note 2 3 5 5_Consolidated" xfId="6950"/>
    <cellStyle name="Note 2 3 5 6" xfId="6951"/>
    <cellStyle name="Note 2 3 5 6 2" xfId="6952"/>
    <cellStyle name="Note 2 3 5 7" xfId="6953"/>
    <cellStyle name="Note 2 3 5 7 2" xfId="6954"/>
    <cellStyle name="Note 2 3 5 8" xfId="6955"/>
    <cellStyle name="Note 2 3 5_Consolidated" xfId="6956"/>
    <cellStyle name="Note 2 3 6" xfId="270"/>
    <cellStyle name="Note 2 3 6 2" xfId="1210"/>
    <cellStyle name="Note 2 3 6 2 2" xfId="2293"/>
    <cellStyle name="Note 2 3 6 2 2 2" xfId="6957"/>
    <cellStyle name="Note 2 3 6 2 2 2 2" xfId="6958"/>
    <cellStyle name="Note 2 3 6 2 2 3" xfId="6959"/>
    <cellStyle name="Note 2 3 6 2 2_Consolidated" xfId="6960"/>
    <cellStyle name="Note 2 3 6 2 3" xfId="6961"/>
    <cellStyle name="Note 2 3 6 2 3 2" xfId="6962"/>
    <cellStyle name="Note 2 3 6 2 4" xfId="6963"/>
    <cellStyle name="Note 2 3 6 2_Consolidated" xfId="6964"/>
    <cellStyle name="Note 2 3 6 3" xfId="1385"/>
    <cellStyle name="Note 2 3 6 3 2" xfId="6965"/>
    <cellStyle name="Note 2 3 6 3 2 2" xfId="6966"/>
    <cellStyle name="Note 2 3 6 3 3" xfId="6967"/>
    <cellStyle name="Note 2 3 6 3_Consolidated" xfId="6968"/>
    <cellStyle name="Note 2 3 6 4" xfId="1837"/>
    <cellStyle name="Note 2 3 6 4 2" xfId="6969"/>
    <cellStyle name="Note 2 3 6 4 2 2" xfId="6970"/>
    <cellStyle name="Note 2 3 6 4 3" xfId="6971"/>
    <cellStyle name="Note 2 3 6 4_Consolidated" xfId="6972"/>
    <cellStyle name="Note 2 3 6 5" xfId="748"/>
    <cellStyle name="Note 2 3 6 5 2" xfId="6973"/>
    <cellStyle name="Note 2 3 6 5 2 2" xfId="6974"/>
    <cellStyle name="Note 2 3 6 5 3" xfId="6975"/>
    <cellStyle name="Note 2 3 6 5_Consolidated" xfId="6976"/>
    <cellStyle name="Note 2 3 6 6" xfId="6977"/>
    <cellStyle name="Note 2 3 6 6 2" xfId="6978"/>
    <cellStyle name="Note 2 3 6 7" xfId="6979"/>
    <cellStyle name="Note 2 3 6 7 2" xfId="6980"/>
    <cellStyle name="Note 2 3 6 8" xfId="6981"/>
    <cellStyle name="Note 2 3 6_Consolidated" xfId="6982"/>
    <cellStyle name="Note 2 3 7" xfId="409"/>
    <cellStyle name="Note 2 3 7 2" xfId="1181"/>
    <cellStyle name="Note 2 3 7 2 2" xfId="2265"/>
    <cellStyle name="Note 2 3 7 2 2 2" xfId="6983"/>
    <cellStyle name="Note 2 3 7 2 2 2 2" xfId="6984"/>
    <cellStyle name="Note 2 3 7 2 2 3" xfId="6985"/>
    <cellStyle name="Note 2 3 7 2 2_Consolidated" xfId="6986"/>
    <cellStyle name="Note 2 3 7 2 3" xfId="6987"/>
    <cellStyle name="Note 2 3 7 2 3 2" xfId="6988"/>
    <cellStyle name="Note 2 3 7 2 4" xfId="6989"/>
    <cellStyle name="Note 2 3 7 2_Consolidated" xfId="6990"/>
    <cellStyle name="Note 2 3 7 3" xfId="1523"/>
    <cellStyle name="Note 2 3 7 3 2" xfId="6991"/>
    <cellStyle name="Note 2 3 7 3 2 2" xfId="6992"/>
    <cellStyle name="Note 2 3 7 3 3" xfId="6993"/>
    <cellStyle name="Note 2 3 7 3_Consolidated" xfId="6994"/>
    <cellStyle name="Note 2 3 7 4" xfId="1975"/>
    <cellStyle name="Note 2 3 7 4 2" xfId="6995"/>
    <cellStyle name="Note 2 3 7 4 2 2" xfId="6996"/>
    <cellStyle name="Note 2 3 7 4 3" xfId="6997"/>
    <cellStyle name="Note 2 3 7 4_Consolidated" xfId="6998"/>
    <cellStyle name="Note 2 3 7 5" xfId="886"/>
    <cellStyle name="Note 2 3 7 5 2" xfId="6999"/>
    <cellStyle name="Note 2 3 7 5 2 2" xfId="7000"/>
    <cellStyle name="Note 2 3 7 5 3" xfId="7001"/>
    <cellStyle name="Note 2 3 7 5_Consolidated" xfId="7002"/>
    <cellStyle name="Note 2 3 7 6" xfId="7003"/>
    <cellStyle name="Note 2 3 7 6 2" xfId="7004"/>
    <cellStyle name="Note 2 3 7 7" xfId="7005"/>
    <cellStyle name="Note 2 3 7 7 2" xfId="7006"/>
    <cellStyle name="Note 2 3 7 8" xfId="7007"/>
    <cellStyle name="Note 2 3 7_Consolidated" xfId="7008"/>
    <cellStyle name="Note 2 3 8" xfId="449"/>
    <cellStyle name="Note 2 3 8 2" xfId="1105"/>
    <cellStyle name="Note 2 3 8 2 2" xfId="2191"/>
    <cellStyle name="Note 2 3 8 2 2 2" xfId="7009"/>
    <cellStyle name="Note 2 3 8 2 2 2 2" xfId="7010"/>
    <cellStyle name="Note 2 3 8 2 2 3" xfId="7011"/>
    <cellStyle name="Note 2 3 8 2 2_Consolidated" xfId="7012"/>
    <cellStyle name="Note 2 3 8 2 3" xfId="7013"/>
    <cellStyle name="Note 2 3 8 2 3 2" xfId="7014"/>
    <cellStyle name="Note 2 3 8 2 4" xfId="7015"/>
    <cellStyle name="Note 2 3 8 2_Consolidated" xfId="7016"/>
    <cellStyle name="Note 2 3 8 3" xfId="1563"/>
    <cellStyle name="Note 2 3 8 3 2" xfId="7017"/>
    <cellStyle name="Note 2 3 8 3 2 2" xfId="7018"/>
    <cellStyle name="Note 2 3 8 3 3" xfId="7019"/>
    <cellStyle name="Note 2 3 8 3_Consolidated" xfId="7020"/>
    <cellStyle name="Note 2 3 8 4" xfId="2015"/>
    <cellStyle name="Note 2 3 8 4 2" xfId="7021"/>
    <cellStyle name="Note 2 3 8 4 2 2" xfId="7022"/>
    <cellStyle name="Note 2 3 8 4 3" xfId="7023"/>
    <cellStyle name="Note 2 3 8 4_Consolidated" xfId="7024"/>
    <cellStyle name="Note 2 3 8 5" xfId="926"/>
    <cellStyle name="Note 2 3 8 5 2" xfId="7025"/>
    <cellStyle name="Note 2 3 8 5 2 2" xfId="7026"/>
    <cellStyle name="Note 2 3 8 5 3" xfId="7027"/>
    <cellStyle name="Note 2 3 8 5_Consolidated" xfId="7028"/>
    <cellStyle name="Note 2 3 8 6" xfId="7029"/>
    <cellStyle name="Note 2 3 8 6 2" xfId="7030"/>
    <cellStyle name="Note 2 3 8 7" xfId="7031"/>
    <cellStyle name="Note 2 3 8 7 2" xfId="7032"/>
    <cellStyle name="Note 2 3 8 8" xfId="7033"/>
    <cellStyle name="Note 2 3 8_Consolidated" xfId="7034"/>
    <cellStyle name="Note 2 3 9" xfId="696"/>
    <cellStyle name="Note 2 3 9 2" xfId="1785"/>
    <cellStyle name="Note 2 3 9 2 2" xfId="7035"/>
    <cellStyle name="Note 2 3 9 2 2 2" xfId="7036"/>
    <cellStyle name="Note 2 3 9 2 3" xfId="7037"/>
    <cellStyle name="Note 2 3 9 2_Consolidated" xfId="7038"/>
    <cellStyle name="Note 2 3 9 3" xfId="1242"/>
    <cellStyle name="Note 2 3 9 3 2" xfId="7039"/>
    <cellStyle name="Note 2 3 9 3 2 2" xfId="7040"/>
    <cellStyle name="Note 2 3 9 3 3" xfId="7041"/>
    <cellStyle name="Note 2 3 9 3_Consolidated" xfId="7042"/>
    <cellStyle name="Note 2 3 9 4" xfId="7043"/>
    <cellStyle name="Note 2 3 9 4 2" xfId="7044"/>
    <cellStyle name="Note 2 3 9 5" xfId="7045"/>
    <cellStyle name="Note 2 3 9 5 2" xfId="7046"/>
    <cellStyle name="Note 2 3 9 6" xfId="7047"/>
    <cellStyle name="Note 2 3 9 6 2" xfId="7048"/>
    <cellStyle name="Note 2 3 9 7" xfId="7049"/>
    <cellStyle name="Note 2 3 9_Consolidated" xfId="7050"/>
    <cellStyle name="Note 2 3_Consolidated" xfId="7051"/>
    <cellStyle name="Note 2 4" xfId="221"/>
    <cellStyle name="Note 2 4 10" xfId="1343"/>
    <cellStyle name="Note 2 4 10 2" xfId="7052"/>
    <cellStyle name="Note 2 4 10 2 2" xfId="7053"/>
    <cellStyle name="Note 2 4 10 3" xfId="7054"/>
    <cellStyle name="Note 2 4 10 3 2" xfId="7055"/>
    <cellStyle name="Note 2 4 10 4" xfId="7056"/>
    <cellStyle name="Note 2 4 10 4 2" xfId="7057"/>
    <cellStyle name="Note 2 4 10 5" xfId="7058"/>
    <cellStyle name="Note 2 4 10_Consolidated" xfId="7059"/>
    <cellStyle name="Note 2 4 11" xfId="1623"/>
    <cellStyle name="Note 2 4 11 2" xfId="7060"/>
    <cellStyle name="Note 2 4 11 2 2" xfId="7061"/>
    <cellStyle name="Note 2 4 11 3" xfId="7062"/>
    <cellStyle name="Note 2 4 11 3 2" xfId="7063"/>
    <cellStyle name="Note 2 4 11 4" xfId="7064"/>
    <cellStyle name="Note 2 4 11 4 2" xfId="7065"/>
    <cellStyle name="Note 2 4 11 5" xfId="7066"/>
    <cellStyle name="Note 2 4 11_Consolidated" xfId="7067"/>
    <cellStyle name="Note 2 4 12" xfId="513"/>
    <cellStyle name="Note 2 4 12 2" xfId="7068"/>
    <cellStyle name="Note 2 4 12 2 2" xfId="7069"/>
    <cellStyle name="Note 2 4 12 3" xfId="7070"/>
    <cellStyle name="Note 2 4 12 3 2" xfId="7071"/>
    <cellStyle name="Note 2 4 12 4" xfId="7072"/>
    <cellStyle name="Note 2 4 12_Consolidated" xfId="7073"/>
    <cellStyle name="Note 2 4 13" xfId="2341"/>
    <cellStyle name="Note 2 4 13 2" xfId="7074"/>
    <cellStyle name="Note 2 4 13 2 2" xfId="7075"/>
    <cellStyle name="Note 2 4 13 3" xfId="7076"/>
    <cellStyle name="Note 2 4 13 3 2" xfId="7077"/>
    <cellStyle name="Note 2 4 13 4" xfId="7078"/>
    <cellStyle name="Note 2 4 13_Consolidated" xfId="7079"/>
    <cellStyle name="Note 2 4 14" xfId="7080"/>
    <cellStyle name="Note 2 4 14 2" xfId="7081"/>
    <cellStyle name="Note 2 4 15" xfId="7082"/>
    <cellStyle name="Note 2 4 15 2" xfId="7083"/>
    <cellStyle name="Note 2 4 16" xfId="7084"/>
    <cellStyle name="Note 2 4 2" xfId="297"/>
    <cellStyle name="Note 2 4 2 2" xfId="1042"/>
    <cellStyle name="Note 2 4 2 2 2" xfId="2130"/>
    <cellStyle name="Note 2 4 2 2 2 2" xfId="7085"/>
    <cellStyle name="Note 2 4 2 2 2 2 2" xfId="7086"/>
    <cellStyle name="Note 2 4 2 2 2 3" xfId="7087"/>
    <cellStyle name="Note 2 4 2 2 2_Consolidated" xfId="7088"/>
    <cellStyle name="Note 2 4 2 2 3" xfId="7089"/>
    <cellStyle name="Note 2 4 2 2 3 2" xfId="7090"/>
    <cellStyle name="Note 2 4 2 2 4" xfId="7091"/>
    <cellStyle name="Note 2 4 2 2_Consolidated" xfId="7092"/>
    <cellStyle name="Note 2 4 2 3" xfId="1411"/>
    <cellStyle name="Note 2 4 2 3 2" xfId="7093"/>
    <cellStyle name="Note 2 4 2 3 2 2" xfId="7094"/>
    <cellStyle name="Note 2 4 2 3 3" xfId="7095"/>
    <cellStyle name="Note 2 4 2 3_Consolidated" xfId="7096"/>
    <cellStyle name="Note 2 4 2 4" xfId="1863"/>
    <cellStyle name="Note 2 4 2 4 2" xfId="7097"/>
    <cellStyle name="Note 2 4 2 4 2 2" xfId="7098"/>
    <cellStyle name="Note 2 4 2 4 3" xfId="7099"/>
    <cellStyle name="Note 2 4 2 4_Consolidated" xfId="7100"/>
    <cellStyle name="Note 2 4 2 5" xfId="774"/>
    <cellStyle name="Note 2 4 2 5 2" xfId="7101"/>
    <cellStyle name="Note 2 4 2 5 2 2" xfId="7102"/>
    <cellStyle name="Note 2 4 2 5 3" xfId="7103"/>
    <cellStyle name="Note 2 4 2 5_Consolidated" xfId="7104"/>
    <cellStyle name="Note 2 4 2 6" xfId="7105"/>
    <cellStyle name="Note 2 4 2 6 2" xfId="7106"/>
    <cellStyle name="Note 2 4 2 7" xfId="7107"/>
    <cellStyle name="Note 2 4 2 7 2" xfId="7108"/>
    <cellStyle name="Note 2 4 2 8" xfId="7109"/>
    <cellStyle name="Note 2 4 2_Consolidated" xfId="7110"/>
    <cellStyle name="Note 2 4 3" xfId="339"/>
    <cellStyle name="Note 2 4 3 2" xfId="556"/>
    <cellStyle name="Note 2 4 3 2 2" xfId="1645"/>
    <cellStyle name="Note 2 4 3 2 2 2" xfId="7111"/>
    <cellStyle name="Note 2 4 3 2 2 2 2" xfId="7112"/>
    <cellStyle name="Note 2 4 3 2 2 3" xfId="7113"/>
    <cellStyle name="Note 2 4 3 2 2_Consolidated" xfId="7114"/>
    <cellStyle name="Note 2 4 3 2 3" xfId="7115"/>
    <cellStyle name="Note 2 4 3 2 3 2" xfId="7116"/>
    <cellStyle name="Note 2 4 3 2 4" xfId="7117"/>
    <cellStyle name="Note 2 4 3 2_Consolidated" xfId="7118"/>
    <cellStyle name="Note 2 4 3 3" xfId="1453"/>
    <cellStyle name="Note 2 4 3 3 2" xfId="7119"/>
    <cellStyle name="Note 2 4 3 3 2 2" xfId="7120"/>
    <cellStyle name="Note 2 4 3 3 3" xfId="7121"/>
    <cellStyle name="Note 2 4 3 3_Consolidated" xfId="7122"/>
    <cellStyle name="Note 2 4 3 4" xfId="1905"/>
    <cellStyle name="Note 2 4 3 4 2" xfId="7123"/>
    <cellStyle name="Note 2 4 3 4 2 2" xfId="7124"/>
    <cellStyle name="Note 2 4 3 4 3" xfId="7125"/>
    <cellStyle name="Note 2 4 3 4_Consolidated" xfId="7126"/>
    <cellStyle name="Note 2 4 3 5" xfId="816"/>
    <cellStyle name="Note 2 4 3 5 2" xfId="7127"/>
    <cellStyle name="Note 2 4 3 5 2 2" xfId="7128"/>
    <cellStyle name="Note 2 4 3 5 3" xfId="7129"/>
    <cellStyle name="Note 2 4 3 5_Consolidated" xfId="7130"/>
    <cellStyle name="Note 2 4 3 6" xfId="7131"/>
    <cellStyle name="Note 2 4 3 6 2" xfId="7132"/>
    <cellStyle name="Note 2 4 3 7" xfId="7133"/>
    <cellStyle name="Note 2 4 3 7 2" xfId="7134"/>
    <cellStyle name="Note 2 4 3 8" xfId="7135"/>
    <cellStyle name="Note 2 4 3_Consolidated" xfId="7136"/>
    <cellStyle name="Note 2 4 4" xfId="376"/>
    <cellStyle name="Note 2 4 4 2" xfId="1192"/>
    <cellStyle name="Note 2 4 4 2 2" xfId="2276"/>
    <cellStyle name="Note 2 4 4 2 2 2" xfId="7137"/>
    <cellStyle name="Note 2 4 4 2 2 2 2" xfId="7138"/>
    <cellStyle name="Note 2 4 4 2 2 3" xfId="7139"/>
    <cellStyle name="Note 2 4 4 2 2_Consolidated" xfId="7140"/>
    <cellStyle name="Note 2 4 4 2 3" xfId="7141"/>
    <cellStyle name="Note 2 4 4 2 3 2" xfId="7142"/>
    <cellStyle name="Note 2 4 4 2 4" xfId="7143"/>
    <cellStyle name="Note 2 4 4 2_Consolidated" xfId="7144"/>
    <cellStyle name="Note 2 4 4 3" xfId="1490"/>
    <cellStyle name="Note 2 4 4 3 2" xfId="7145"/>
    <cellStyle name="Note 2 4 4 3 2 2" xfId="7146"/>
    <cellStyle name="Note 2 4 4 3 3" xfId="7147"/>
    <cellStyle name="Note 2 4 4 3_Consolidated" xfId="7148"/>
    <cellStyle name="Note 2 4 4 4" xfId="1942"/>
    <cellStyle name="Note 2 4 4 4 2" xfId="7149"/>
    <cellStyle name="Note 2 4 4 4 2 2" xfId="7150"/>
    <cellStyle name="Note 2 4 4 4 3" xfId="7151"/>
    <cellStyle name="Note 2 4 4 4_Consolidated" xfId="7152"/>
    <cellStyle name="Note 2 4 4 5" xfId="853"/>
    <cellStyle name="Note 2 4 4 5 2" xfId="7153"/>
    <cellStyle name="Note 2 4 4 5 2 2" xfId="7154"/>
    <cellStyle name="Note 2 4 4 5 3" xfId="7155"/>
    <cellStyle name="Note 2 4 4 5_Consolidated" xfId="7156"/>
    <cellStyle name="Note 2 4 4 6" xfId="7157"/>
    <cellStyle name="Note 2 4 4 6 2" xfId="7158"/>
    <cellStyle name="Note 2 4 4 7" xfId="7159"/>
    <cellStyle name="Note 2 4 4 7 2" xfId="7160"/>
    <cellStyle name="Note 2 4 4 8" xfId="7161"/>
    <cellStyle name="Note 2 4 4_Consolidated" xfId="7162"/>
    <cellStyle name="Note 2 4 5" xfId="414"/>
    <cellStyle name="Note 2 4 5 2" xfId="1206"/>
    <cellStyle name="Note 2 4 5 2 2" xfId="2289"/>
    <cellStyle name="Note 2 4 5 2 2 2" xfId="7163"/>
    <cellStyle name="Note 2 4 5 2 2 2 2" xfId="7164"/>
    <cellStyle name="Note 2 4 5 2 2 3" xfId="7165"/>
    <cellStyle name="Note 2 4 5 2 2_Consolidated" xfId="7166"/>
    <cellStyle name="Note 2 4 5 2 3" xfId="7167"/>
    <cellStyle name="Note 2 4 5 2 3 2" xfId="7168"/>
    <cellStyle name="Note 2 4 5 2 4" xfId="7169"/>
    <cellStyle name="Note 2 4 5 2_Consolidated" xfId="7170"/>
    <cellStyle name="Note 2 4 5 3" xfId="1528"/>
    <cellStyle name="Note 2 4 5 3 2" xfId="7171"/>
    <cellStyle name="Note 2 4 5 3 2 2" xfId="7172"/>
    <cellStyle name="Note 2 4 5 3 3" xfId="7173"/>
    <cellStyle name="Note 2 4 5 3_Consolidated" xfId="7174"/>
    <cellStyle name="Note 2 4 5 4" xfId="1980"/>
    <cellStyle name="Note 2 4 5 4 2" xfId="7175"/>
    <cellStyle name="Note 2 4 5 4 2 2" xfId="7176"/>
    <cellStyle name="Note 2 4 5 4 3" xfId="7177"/>
    <cellStyle name="Note 2 4 5 4_Consolidated" xfId="7178"/>
    <cellStyle name="Note 2 4 5 5" xfId="891"/>
    <cellStyle name="Note 2 4 5 5 2" xfId="7179"/>
    <cellStyle name="Note 2 4 5 5 2 2" xfId="7180"/>
    <cellStyle name="Note 2 4 5 5 3" xfId="7181"/>
    <cellStyle name="Note 2 4 5 5_Consolidated" xfId="7182"/>
    <cellStyle name="Note 2 4 5 6" xfId="7183"/>
    <cellStyle name="Note 2 4 5 6 2" xfId="7184"/>
    <cellStyle name="Note 2 4 5 7" xfId="7185"/>
    <cellStyle name="Note 2 4 5 7 2" xfId="7186"/>
    <cellStyle name="Note 2 4 5 8" xfId="7187"/>
    <cellStyle name="Note 2 4 5_Consolidated" xfId="7188"/>
    <cellStyle name="Note 2 4 6" xfId="454"/>
    <cellStyle name="Note 2 4 6 2" xfId="1064"/>
    <cellStyle name="Note 2 4 6 2 2" xfId="2152"/>
    <cellStyle name="Note 2 4 6 2 2 2" xfId="7189"/>
    <cellStyle name="Note 2 4 6 2 2 2 2" xfId="7190"/>
    <cellStyle name="Note 2 4 6 2 2 3" xfId="7191"/>
    <cellStyle name="Note 2 4 6 2 2_Consolidated" xfId="7192"/>
    <cellStyle name="Note 2 4 6 2 3" xfId="7193"/>
    <cellStyle name="Note 2 4 6 2 3 2" xfId="7194"/>
    <cellStyle name="Note 2 4 6 2 4" xfId="7195"/>
    <cellStyle name="Note 2 4 6 2_Consolidated" xfId="7196"/>
    <cellStyle name="Note 2 4 6 3" xfId="1568"/>
    <cellStyle name="Note 2 4 6 3 2" xfId="7197"/>
    <cellStyle name="Note 2 4 6 3 2 2" xfId="7198"/>
    <cellStyle name="Note 2 4 6 3 3" xfId="7199"/>
    <cellStyle name="Note 2 4 6 3_Consolidated" xfId="7200"/>
    <cellStyle name="Note 2 4 6 4" xfId="2020"/>
    <cellStyle name="Note 2 4 6 4 2" xfId="7201"/>
    <cellStyle name="Note 2 4 6 4 2 2" xfId="7202"/>
    <cellStyle name="Note 2 4 6 4 3" xfId="7203"/>
    <cellStyle name="Note 2 4 6 4_Consolidated" xfId="7204"/>
    <cellStyle name="Note 2 4 6 5" xfId="931"/>
    <cellStyle name="Note 2 4 6 5 2" xfId="7205"/>
    <cellStyle name="Note 2 4 6 5 2 2" xfId="7206"/>
    <cellStyle name="Note 2 4 6 5 3" xfId="7207"/>
    <cellStyle name="Note 2 4 6 5_Consolidated" xfId="7208"/>
    <cellStyle name="Note 2 4 6 6" xfId="7209"/>
    <cellStyle name="Note 2 4 6 6 2" xfId="7210"/>
    <cellStyle name="Note 2 4 6 7" xfId="7211"/>
    <cellStyle name="Note 2 4 6 7 2" xfId="7212"/>
    <cellStyle name="Note 2 4 6 8" xfId="7213"/>
    <cellStyle name="Note 2 4 6_Consolidated" xfId="7214"/>
    <cellStyle name="Note 2 4 7" xfId="486"/>
    <cellStyle name="Note 2 4 7 2" xfId="685"/>
    <cellStyle name="Note 2 4 7 2 2" xfId="1774"/>
    <cellStyle name="Note 2 4 7 2 2 2" xfId="7215"/>
    <cellStyle name="Note 2 4 7 2 2 2 2" xfId="7216"/>
    <cellStyle name="Note 2 4 7 2 2 3" xfId="7217"/>
    <cellStyle name="Note 2 4 7 2 2_Consolidated" xfId="7218"/>
    <cellStyle name="Note 2 4 7 2 3" xfId="7219"/>
    <cellStyle name="Note 2 4 7 2 3 2" xfId="7220"/>
    <cellStyle name="Note 2 4 7 2 4" xfId="7221"/>
    <cellStyle name="Note 2 4 7 2_Consolidated" xfId="7222"/>
    <cellStyle name="Note 2 4 7 3" xfId="1600"/>
    <cellStyle name="Note 2 4 7 3 2" xfId="7223"/>
    <cellStyle name="Note 2 4 7 3 2 2" xfId="7224"/>
    <cellStyle name="Note 2 4 7 3 3" xfId="7225"/>
    <cellStyle name="Note 2 4 7 3_Consolidated" xfId="7226"/>
    <cellStyle name="Note 2 4 7 4" xfId="2052"/>
    <cellStyle name="Note 2 4 7 4 2" xfId="7227"/>
    <cellStyle name="Note 2 4 7 4 2 2" xfId="7228"/>
    <cellStyle name="Note 2 4 7 4 3" xfId="7229"/>
    <cellStyle name="Note 2 4 7 4_Consolidated" xfId="7230"/>
    <cellStyle name="Note 2 4 7 5" xfId="963"/>
    <cellStyle name="Note 2 4 7 5 2" xfId="7231"/>
    <cellStyle name="Note 2 4 7 5 2 2" xfId="7232"/>
    <cellStyle name="Note 2 4 7 5 3" xfId="7233"/>
    <cellStyle name="Note 2 4 7 5_Consolidated" xfId="7234"/>
    <cellStyle name="Note 2 4 7 6" xfId="7235"/>
    <cellStyle name="Note 2 4 7 6 2" xfId="7236"/>
    <cellStyle name="Note 2 4 7 7" xfId="7237"/>
    <cellStyle name="Note 2 4 7 7 2" xfId="7238"/>
    <cellStyle name="Note 2 4 7 8" xfId="7239"/>
    <cellStyle name="Note 2 4 7_Consolidated" xfId="7240"/>
    <cellStyle name="Note 2 4 8" xfId="702"/>
    <cellStyle name="Note 2 4 8 2" xfId="1791"/>
    <cellStyle name="Note 2 4 8 2 2" xfId="7241"/>
    <cellStyle name="Note 2 4 8 2 2 2" xfId="7242"/>
    <cellStyle name="Note 2 4 8 2 3" xfId="7243"/>
    <cellStyle name="Note 2 4 8 2_Consolidated" xfId="7244"/>
    <cellStyle name="Note 2 4 8 3" xfId="1247"/>
    <cellStyle name="Note 2 4 8 3 2" xfId="7245"/>
    <cellStyle name="Note 2 4 8 3 2 2" xfId="7246"/>
    <cellStyle name="Note 2 4 8 3 3" xfId="7247"/>
    <cellStyle name="Note 2 4 8 3_Consolidated" xfId="7248"/>
    <cellStyle name="Note 2 4 8 4" xfId="7249"/>
    <cellStyle name="Note 2 4 8 4 2" xfId="7250"/>
    <cellStyle name="Note 2 4 8 5" xfId="7251"/>
    <cellStyle name="Note 2 4 8 5 2" xfId="7252"/>
    <cellStyle name="Note 2 4 8 6" xfId="7253"/>
    <cellStyle name="Note 2 4 8 6 2" xfId="7254"/>
    <cellStyle name="Note 2 4 8 7" xfId="7255"/>
    <cellStyle name="Note 2 4 8_Consolidated" xfId="7256"/>
    <cellStyle name="Note 2 4 9" xfId="1004"/>
    <cellStyle name="Note 2 4 9 2" xfId="2093"/>
    <cellStyle name="Note 2 4 9 2 2" xfId="7257"/>
    <cellStyle name="Note 2 4 9 2 2 2" xfId="7258"/>
    <cellStyle name="Note 2 4 9 2 3" xfId="7259"/>
    <cellStyle name="Note 2 4 9 2_Consolidated" xfId="7260"/>
    <cellStyle name="Note 2 4 9 3" xfId="7261"/>
    <cellStyle name="Note 2 4 9 3 2" xfId="7262"/>
    <cellStyle name="Note 2 4 9 4" xfId="7263"/>
    <cellStyle name="Note 2 4 9 4 2" xfId="7264"/>
    <cellStyle name="Note 2 4 9 5" xfId="7265"/>
    <cellStyle name="Note 2 4 9 5 2" xfId="7266"/>
    <cellStyle name="Note 2 4 9 6" xfId="7267"/>
    <cellStyle name="Note 2 4 9_Consolidated" xfId="7268"/>
    <cellStyle name="Note 2 4_Consolidated" xfId="7269"/>
    <cellStyle name="Note 2 5" xfId="228"/>
    <cellStyle name="Note 2 5 10" xfId="1625"/>
    <cellStyle name="Note 2 5 10 2" xfId="7270"/>
    <cellStyle name="Note 2 5 10 2 2" xfId="7271"/>
    <cellStyle name="Note 2 5 10 3" xfId="7272"/>
    <cellStyle name="Note 2 5 10 3 2" xfId="7273"/>
    <cellStyle name="Note 2 5 10 4" xfId="7274"/>
    <cellStyle name="Note 2 5 10 4 2" xfId="7275"/>
    <cellStyle name="Note 2 5 10 5" xfId="7276"/>
    <cellStyle name="Note 2 5 10_Consolidated" xfId="7277"/>
    <cellStyle name="Note 2 5 11" xfId="520"/>
    <cellStyle name="Note 2 5 11 2" xfId="7278"/>
    <cellStyle name="Note 2 5 11 2 2" xfId="7279"/>
    <cellStyle name="Note 2 5 11 3" xfId="7280"/>
    <cellStyle name="Note 2 5 11 3 2" xfId="7281"/>
    <cellStyle name="Note 2 5 11 4" xfId="7282"/>
    <cellStyle name="Note 2 5 11_Consolidated" xfId="7283"/>
    <cellStyle name="Note 2 5 12" xfId="7284"/>
    <cellStyle name="Note 2 5 12 2" xfId="7285"/>
    <cellStyle name="Note 2 5 13" xfId="7286"/>
    <cellStyle name="Note 2 5 13 2" xfId="7287"/>
    <cellStyle name="Note 2 5 14" xfId="7288"/>
    <cellStyle name="Note 2 5 2" xfId="304"/>
    <cellStyle name="Note 2 5 2 2" xfId="1068"/>
    <cellStyle name="Note 2 5 2 2 2" xfId="2156"/>
    <cellStyle name="Note 2 5 2 2 2 2" xfId="7289"/>
    <cellStyle name="Note 2 5 2 2 2 2 2" xfId="7290"/>
    <cellStyle name="Note 2 5 2 2 2 3" xfId="7291"/>
    <cellStyle name="Note 2 5 2 2 2_Consolidated" xfId="7292"/>
    <cellStyle name="Note 2 5 2 2 3" xfId="7293"/>
    <cellStyle name="Note 2 5 2 2 3 2" xfId="7294"/>
    <cellStyle name="Note 2 5 2 2 4" xfId="7295"/>
    <cellStyle name="Note 2 5 2 2_Consolidated" xfId="7296"/>
    <cellStyle name="Note 2 5 2 3" xfId="1418"/>
    <cellStyle name="Note 2 5 2 3 2" xfId="7297"/>
    <cellStyle name="Note 2 5 2 3 2 2" xfId="7298"/>
    <cellStyle name="Note 2 5 2 3 3" xfId="7299"/>
    <cellStyle name="Note 2 5 2 3_Consolidated" xfId="7300"/>
    <cellStyle name="Note 2 5 2 4" xfId="1870"/>
    <cellStyle name="Note 2 5 2 4 2" xfId="7301"/>
    <cellStyle name="Note 2 5 2 4 2 2" xfId="7302"/>
    <cellStyle name="Note 2 5 2 4 3" xfId="7303"/>
    <cellStyle name="Note 2 5 2 4_Consolidated" xfId="7304"/>
    <cellStyle name="Note 2 5 2 5" xfId="781"/>
    <cellStyle name="Note 2 5 2 5 2" xfId="7305"/>
    <cellStyle name="Note 2 5 2 5 2 2" xfId="7306"/>
    <cellStyle name="Note 2 5 2 5 3" xfId="7307"/>
    <cellStyle name="Note 2 5 2 5_Consolidated" xfId="7308"/>
    <cellStyle name="Note 2 5 2 6" xfId="7309"/>
    <cellStyle name="Note 2 5 2 6 2" xfId="7310"/>
    <cellStyle name="Note 2 5 2 7" xfId="7311"/>
    <cellStyle name="Note 2 5 2 7 2" xfId="7312"/>
    <cellStyle name="Note 2 5 2 8" xfId="7313"/>
    <cellStyle name="Note 2 5 2_Consolidated" xfId="7314"/>
    <cellStyle name="Note 2 5 3" xfId="346"/>
    <cellStyle name="Note 2 5 3 2" xfId="992"/>
    <cellStyle name="Note 2 5 3 2 2" xfId="2081"/>
    <cellStyle name="Note 2 5 3 2 2 2" xfId="7315"/>
    <cellStyle name="Note 2 5 3 2 2 2 2" xfId="7316"/>
    <cellStyle name="Note 2 5 3 2 2 3" xfId="7317"/>
    <cellStyle name="Note 2 5 3 2 2_Consolidated" xfId="7318"/>
    <cellStyle name="Note 2 5 3 2 3" xfId="7319"/>
    <cellStyle name="Note 2 5 3 2 3 2" xfId="7320"/>
    <cellStyle name="Note 2 5 3 2 4" xfId="7321"/>
    <cellStyle name="Note 2 5 3 2_Consolidated" xfId="7322"/>
    <cellStyle name="Note 2 5 3 3" xfId="1460"/>
    <cellStyle name="Note 2 5 3 3 2" xfId="7323"/>
    <cellStyle name="Note 2 5 3 3 2 2" xfId="7324"/>
    <cellStyle name="Note 2 5 3 3 3" xfId="7325"/>
    <cellStyle name="Note 2 5 3 3_Consolidated" xfId="7326"/>
    <cellStyle name="Note 2 5 3 4" xfId="1912"/>
    <cellStyle name="Note 2 5 3 4 2" xfId="7327"/>
    <cellStyle name="Note 2 5 3 4 2 2" xfId="7328"/>
    <cellStyle name="Note 2 5 3 4 3" xfId="7329"/>
    <cellStyle name="Note 2 5 3 4_Consolidated" xfId="7330"/>
    <cellStyle name="Note 2 5 3 5" xfId="823"/>
    <cellStyle name="Note 2 5 3 5 2" xfId="7331"/>
    <cellStyle name="Note 2 5 3 5 2 2" xfId="7332"/>
    <cellStyle name="Note 2 5 3 5 3" xfId="7333"/>
    <cellStyle name="Note 2 5 3 5_Consolidated" xfId="7334"/>
    <cellStyle name="Note 2 5 3 6" xfId="7335"/>
    <cellStyle name="Note 2 5 3 6 2" xfId="7336"/>
    <cellStyle name="Note 2 5 3 7" xfId="7337"/>
    <cellStyle name="Note 2 5 3 7 2" xfId="7338"/>
    <cellStyle name="Note 2 5 3 8" xfId="7339"/>
    <cellStyle name="Note 2 5 3_Consolidated" xfId="7340"/>
    <cellStyle name="Note 2 5 4" xfId="383"/>
    <cellStyle name="Note 2 5 4 2" xfId="1112"/>
    <cellStyle name="Note 2 5 4 2 2" xfId="2198"/>
    <cellStyle name="Note 2 5 4 2 2 2" xfId="7341"/>
    <cellStyle name="Note 2 5 4 2 2 2 2" xfId="7342"/>
    <cellStyle name="Note 2 5 4 2 2 3" xfId="7343"/>
    <cellStyle name="Note 2 5 4 2 2_Consolidated" xfId="7344"/>
    <cellStyle name="Note 2 5 4 2 3" xfId="7345"/>
    <cellStyle name="Note 2 5 4 2 3 2" xfId="7346"/>
    <cellStyle name="Note 2 5 4 2 4" xfId="7347"/>
    <cellStyle name="Note 2 5 4 2_Consolidated" xfId="7348"/>
    <cellStyle name="Note 2 5 4 3" xfId="1497"/>
    <cellStyle name="Note 2 5 4 3 2" xfId="7349"/>
    <cellStyle name="Note 2 5 4 3 2 2" xfId="7350"/>
    <cellStyle name="Note 2 5 4 3 3" xfId="7351"/>
    <cellStyle name="Note 2 5 4 3_Consolidated" xfId="7352"/>
    <cellStyle name="Note 2 5 4 4" xfId="1949"/>
    <cellStyle name="Note 2 5 4 4 2" xfId="7353"/>
    <cellStyle name="Note 2 5 4 4 2 2" xfId="7354"/>
    <cellStyle name="Note 2 5 4 4 3" xfId="7355"/>
    <cellStyle name="Note 2 5 4 4_Consolidated" xfId="7356"/>
    <cellStyle name="Note 2 5 4 5" xfId="860"/>
    <cellStyle name="Note 2 5 4 5 2" xfId="7357"/>
    <cellStyle name="Note 2 5 4 5 2 2" xfId="7358"/>
    <cellStyle name="Note 2 5 4 5 3" xfId="7359"/>
    <cellStyle name="Note 2 5 4 5_Consolidated" xfId="7360"/>
    <cellStyle name="Note 2 5 4 6" xfId="7361"/>
    <cellStyle name="Note 2 5 4 6 2" xfId="7362"/>
    <cellStyle name="Note 2 5 4 7" xfId="7363"/>
    <cellStyle name="Note 2 5 4 7 2" xfId="7364"/>
    <cellStyle name="Note 2 5 4 8" xfId="7365"/>
    <cellStyle name="Note 2 5 4_Consolidated" xfId="7366"/>
    <cellStyle name="Note 2 5 5" xfId="421"/>
    <cellStyle name="Note 2 5 5 2" xfId="627"/>
    <cellStyle name="Note 2 5 5 2 2" xfId="1716"/>
    <cellStyle name="Note 2 5 5 2 2 2" xfId="7367"/>
    <cellStyle name="Note 2 5 5 2 2 2 2" xfId="7368"/>
    <cellStyle name="Note 2 5 5 2 2 3" xfId="7369"/>
    <cellStyle name="Note 2 5 5 2 2_Consolidated" xfId="7370"/>
    <cellStyle name="Note 2 5 5 2 3" xfId="7371"/>
    <cellStyle name="Note 2 5 5 2 3 2" xfId="7372"/>
    <cellStyle name="Note 2 5 5 2 4" xfId="7373"/>
    <cellStyle name="Note 2 5 5 2_Consolidated" xfId="7374"/>
    <cellStyle name="Note 2 5 5 3" xfId="1535"/>
    <cellStyle name="Note 2 5 5 3 2" xfId="7375"/>
    <cellStyle name="Note 2 5 5 3 2 2" xfId="7376"/>
    <cellStyle name="Note 2 5 5 3 3" xfId="7377"/>
    <cellStyle name="Note 2 5 5 3_Consolidated" xfId="7378"/>
    <cellStyle name="Note 2 5 5 4" xfId="1987"/>
    <cellStyle name="Note 2 5 5 4 2" xfId="7379"/>
    <cellStyle name="Note 2 5 5 4 2 2" xfId="7380"/>
    <cellStyle name="Note 2 5 5 4 3" xfId="7381"/>
    <cellStyle name="Note 2 5 5 4_Consolidated" xfId="7382"/>
    <cellStyle name="Note 2 5 5 5" xfId="898"/>
    <cellStyle name="Note 2 5 5 5 2" xfId="7383"/>
    <cellStyle name="Note 2 5 5 5 2 2" xfId="7384"/>
    <cellStyle name="Note 2 5 5 5 3" xfId="7385"/>
    <cellStyle name="Note 2 5 5 5_Consolidated" xfId="7386"/>
    <cellStyle name="Note 2 5 5 6" xfId="7387"/>
    <cellStyle name="Note 2 5 5 6 2" xfId="7388"/>
    <cellStyle name="Note 2 5 5 7" xfId="7389"/>
    <cellStyle name="Note 2 5 5 7 2" xfId="7390"/>
    <cellStyle name="Note 2 5 5 8" xfId="7391"/>
    <cellStyle name="Note 2 5 5_Consolidated" xfId="7392"/>
    <cellStyle name="Note 2 5 6" xfId="461"/>
    <cellStyle name="Note 2 5 6 2" xfId="1164"/>
    <cellStyle name="Note 2 5 6 2 2" xfId="2249"/>
    <cellStyle name="Note 2 5 6 2 2 2" xfId="7393"/>
    <cellStyle name="Note 2 5 6 2 2 2 2" xfId="7394"/>
    <cellStyle name="Note 2 5 6 2 2 3" xfId="7395"/>
    <cellStyle name="Note 2 5 6 2 2_Consolidated" xfId="7396"/>
    <cellStyle name="Note 2 5 6 2 3" xfId="7397"/>
    <cellStyle name="Note 2 5 6 2 3 2" xfId="7398"/>
    <cellStyle name="Note 2 5 6 2 4" xfId="7399"/>
    <cellStyle name="Note 2 5 6 2_Consolidated" xfId="7400"/>
    <cellStyle name="Note 2 5 6 3" xfId="1575"/>
    <cellStyle name="Note 2 5 6 3 2" xfId="7401"/>
    <cellStyle name="Note 2 5 6 3 2 2" xfId="7402"/>
    <cellStyle name="Note 2 5 6 3 3" xfId="7403"/>
    <cellStyle name="Note 2 5 6 3_Consolidated" xfId="7404"/>
    <cellStyle name="Note 2 5 6 4" xfId="2027"/>
    <cellStyle name="Note 2 5 6 4 2" xfId="7405"/>
    <cellStyle name="Note 2 5 6 4 2 2" xfId="7406"/>
    <cellStyle name="Note 2 5 6 4 3" xfId="7407"/>
    <cellStyle name="Note 2 5 6 4_Consolidated" xfId="7408"/>
    <cellStyle name="Note 2 5 6 5" xfId="938"/>
    <cellStyle name="Note 2 5 6 5 2" xfId="7409"/>
    <cellStyle name="Note 2 5 6 5 2 2" xfId="7410"/>
    <cellStyle name="Note 2 5 6 5 3" xfId="7411"/>
    <cellStyle name="Note 2 5 6 5_Consolidated" xfId="7412"/>
    <cellStyle name="Note 2 5 6 6" xfId="7413"/>
    <cellStyle name="Note 2 5 6 6 2" xfId="7414"/>
    <cellStyle name="Note 2 5 6 7" xfId="7415"/>
    <cellStyle name="Note 2 5 6 7 2" xfId="7416"/>
    <cellStyle name="Note 2 5 6 8" xfId="7417"/>
    <cellStyle name="Note 2 5 6_Consolidated" xfId="7418"/>
    <cellStyle name="Note 2 5 7" xfId="709"/>
    <cellStyle name="Note 2 5 7 2" xfId="1798"/>
    <cellStyle name="Note 2 5 7 2 2" xfId="7419"/>
    <cellStyle name="Note 2 5 7 2 2 2" xfId="7420"/>
    <cellStyle name="Note 2 5 7 2 3" xfId="7421"/>
    <cellStyle name="Note 2 5 7 2_Consolidated" xfId="7422"/>
    <cellStyle name="Note 2 5 7 3" xfId="1254"/>
    <cellStyle name="Note 2 5 7 3 2" xfId="7423"/>
    <cellStyle name="Note 2 5 7 3 2 2" xfId="7424"/>
    <cellStyle name="Note 2 5 7 3 3" xfId="7425"/>
    <cellStyle name="Note 2 5 7 3_Consolidated" xfId="7426"/>
    <cellStyle name="Note 2 5 7 4" xfId="7427"/>
    <cellStyle name="Note 2 5 7 4 2" xfId="7428"/>
    <cellStyle name="Note 2 5 7 5" xfId="7429"/>
    <cellStyle name="Note 2 5 7 5 2" xfId="7430"/>
    <cellStyle name="Note 2 5 7 6" xfId="7431"/>
    <cellStyle name="Note 2 5 7 6 2" xfId="7432"/>
    <cellStyle name="Note 2 5 7 7" xfId="7433"/>
    <cellStyle name="Note 2 5 7_Consolidated" xfId="7434"/>
    <cellStyle name="Note 2 5 8" xfId="1082"/>
    <cellStyle name="Note 2 5 8 2" xfId="2170"/>
    <cellStyle name="Note 2 5 8 2 2" xfId="7435"/>
    <cellStyle name="Note 2 5 8 2 2 2" xfId="7436"/>
    <cellStyle name="Note 2 5 8 2 3" xfId="7437"/>
    <cellStyle name="Note 2 5 8 2_Consolidated" xfId="7438"/>
    <cellStyle name="Note 2 5 8 3" xfId="7439"/>
    <cellStyle name="Note 2 5 8 3 2" xfId="7440"/>
    <cellStyle name="Note 2 5 8 4" xfId="7441"/>
    <cellStyle name="Note 2 5 8 4 2" xfId="7442"/>
    <cellStyle name="Note 2 5 8 5" xfId="7443"/>
    <cellStyle name="Note 2 5 8 5 2" xfId="7444"/>
    <cellStyle name="Note 2 5 8 6" xfId="7445"/>
    <cellStyle name="Note 2 5 8_Consolidated" xfId="7446"/>
    <cellStyle name="Note 2 5 9" xfId="1350"/>
    <cellStyle name="Note 2 5 9 2" xfId="7447"/>
    <cellStyle name="Note 2 5 9 2 2" xfId="7448"/>
    <cellStyle name="Note 2 5 9 3" xfId="7449"/>
    <cellStyle name="Note 2 5 9 3 2" xfId="7450"/>
    <cellStyle name="Note 2 5 9 4" xfId="7451"/>
    <cellStyle name="Note 2 5 9 4 2" xfId="7452"/>
    <cellStyle name="Note 2 5 9 5" xfId="7453"/>
    <cellStyle name="Note 2 5 9_Consolidated" xfId="7454"/>
    <cellStyle name="Note 2 5_Consolidated" xfId="7455"/>
    <cellStyle name="Note 2 6" xfId="152"/>
    <cellStyle name="Note 2 6 2" xfId="550"/>
    <cellStyle name="Note 2 6 2 2" xfId="1639"/>
    <cellStyle name="Note 2 6 2 2 2" xfId="7456"/>
    <cellStyle name="Note 2 6 2 2 2 2" xfId="7457"/>
    <cellStyle name="Note 2 6 2 2 3" xfId="7458"/>
    <cellStyle name="Note 2 6 2 2_Consolidated" xfId="7459"/>
    <cellStyle name="Note 2 6 2 3" xfId="7460"/>
    <cellStyle name="Note 2 6 2 3 2" xfId="7461"/>
    <cellStyle name="Note 2 6 2 4" xfId="7462"/>
    <cellStyle name="Note 2 6 2_Consolidated" xfId="7463"/>
    <cellStyle name="Note 2 6 3" xfId="1307"/>
    <cellStyle name="Note 2 6 3 2" xfId="7464"/>
    <cellStyle name="Note 2 6 3 2 2" xfId="7465"/>
    <cellStyle name="Note 2 6 3 3" xfId="7466"/>
    <cellStyle name="Note 2 6 3_Consolidated" xfId="7467"/>
    <cellStyle name="Note 2 6 4" xfId="1738"/>
    <cellStyle name="Note 2 6 4 2" xfId="7468"/>
    <cellStyle name="Note 2 6 4 2 2" xfId="7469"/>
    <cellStyle name="Note 2 6 4 3" xfId="7470"/>
    <cellStyle name="Note 2 6 4_Consolidated" xfId="7471"/>
    <cellStyle name="Note 2 6 5" xfId="649"/>
    <cellStyle name="Note 2 6 5 2" xfId="7472"/>
    <cellStyle name="Note 2 6 5 2 2" xfId="7473"/>
    <cellStyle name="Note 2 6 5 3" xfId="7474"/>
    <cellStyle name="Note 2 6 5_Consolidated" xfId="7475"/>
    <cellStyle name="Note 2 6 6" xfId="7476"/>
    <cellStyle name="Note 2 6 6 2" xfId="7477"/>
    <cellStyle name="Note 2 6 7" xfId="7478"/>
    <cellStyle name="Note 2 6 7 2" xfId="7479"/>
    <cellStyle name="Note 2 6 8" xfId="7480"/>
    <cellStyle name="Note 2 6_Consolidated" xfId="7481"/>
    <cellStyle name="Note 2 7" xfId="149"/>
    <cellStyle name="Note 2 7 2" xfId="628"/>
    <cellStyle name="Note 2 7 2 2" xfId="1717"/>
    <cellStyle name="Note 2 7 2 2 2" xfId="7482"/>
    <cellStyle name="Note 2 7 2 2 2 2" xfId="7483"/>
    <cellStyle name="Note 2 7 2 2 3" xfId="7484"/>
    <cellStyle name="Note 2 7 2 2_Consolidated" xfId="7485"/>
    <cellStyle name="Note 2 7 2 3" xfId="7486"/>
    <cellStyle name="Note 2 7 2 3 2" xfId="7487"/>
    <cellStyle name="Note 2 7 2 4" xfId="7488"/>
    <cellStyle name="Note 2 7 2_Consolidated" xfId="7489"/>
    <cellStyle name="Note 2 7 3" xfId="1305"/>
    <cellStyle name="Note 2 7 3 2" xfId="7490"/>
    <cellStyle name="Note 2 7 3 2 2" xfId="7491"/>
    <cellStyle name="Note 2 7 3 3" xfId="7492"/>
    <cellStyle name="Note 2 7 3_Consolidated" xfId="7493"/>
    <cellStyle name="Note 2 7 4" xfId="1736"/>
    <cellStyle name="Note 2 7 4 2" xfId="7494"/>
    <cellStyle name="Note 2 7 4 2 2" xfId="7495"/>
    <cellStyle name="Note 2 7 4 3" xfId="7496"/>
    <cellStyle name="Note 2 7 4_Consolidated" xfId="7497"/>
    <cellStyle name="Note 2 7 5" xfId="647"/>
    <cellStyle name="Note 2 7 5 2" xfId="7498"/>
    <cellStyle name="Note 2 7 5 2 2" xfId="7499"/>
    <cellStyle name="Note 2 7 5 3" xfId="7500"/>
    <cellStyle name="Note 2 7 5_Consolidated" xfId="7501"/>
    <cellStyle name="Note 2 7 6" xfId="7502"/>
    <cellStyle name="Note 2 7 6 2" xfId="7503"/>
    <cellStyle name="Note 2 7 7" xfId="7504"/>
    <cellStyle name="Note 2 7 7 2" xfId="7505"/>
    <cellStyle name="Note 2 7 8" xfId="7506"/>
    <cellStyle name="Note 2 7_Consolidated" xfId="7507"/>
    <cellStyle name="Note 2 8" xfId="146"/>
    <cellStyle name="Note 2 8 2" xfId="616"/>
    <cellStyle name="Note 2 8 2 2" xfId="1705"/>
    <cellStyle name="Note 2 8 2 2 2" xfId="7508"/>
    <cellStyle name="Note 2 8 2 2 2 2" xfId="7509"/>
    <cellStyle name="Note 2 8 2 2 3" xfId="7510"/>
    <cellStyle name="Note 2 8 2 2_Consolidated" xfId="7511"/>
    <cellStyle name="Note 2 8 2 3" xfId="7512"/>
    <cellStyle name="Note 2 8 2 3 2" xfId="7513"/>
    <cellStyle name="Note 2 8 2 4" xfId="7514"/>
    <cellStyle name="Note 2 8 2_Consolidated" xfId="7515"/>
    <cellStyle name="Note 2 8 3" xfId="1302"/>
    <cellStyle name="Note 2 8 3 2" xfId="7516"/>
    <cellStyle name="Note 2 8 3 2 2" xfId="7517"/>
    <cellStyle name="Note 2 8 3 3" xfId="7518"/>
    <cellStyle name="Note 2 8 3_Consolidated" xfId="7519"/>
    <cellStyle name="Note 2 8 4" xfId="1733"/>
    <cellStyle name="Note 2 8 4 2" xfId="7520"/>
    <cellStyle name="Note 2 8 4 2 2" xfId="7521"/>
    <cellStyle name="Note 2 8 4 3" xfId="7522"/>
    <cellStyle name="Note 2 8 4_Consolidated" xfId="7523"/>
    <cellStyle name="Note 2 8 5" xfId="644"/>
    <cellStyle name="Note 2 8 5 2" xfId="7524"/>
    <cellStyle name="Note 2 8 5 2 2" xfId="7525"/>
    <cellStyle name="Note 2 8 5 3" xfId="7526"/>
    <cellStyle name="Note 2 8 5_Consolidated" xfId="7527"/>
    <cellStyle name="Note 2 8 6" xfId="7528"/>
    <cellStyle name="Note 2 8 6 2" xfId="7529"/>
    <cellStyle name="Note 2 8 7" xfId="7530"/>
    <cellStyle name="Note 2 8 7 2" xfId="7531"/>
    <cellStyle name="Note 2 8 8" xfId="7532"/>
    <cellStyle name="Note 2 8_Consolidated" xfId="7533"/>
    <cellStyle name="Note 2 9" xfId="279"/>
    <cellStyle name="Note 2 9 2" xfId="619"/>
    <cellStyle name="Note 2 9 2 2" xfId="1708"/>
    <cellStyle name="Note 2 9 2 2 2" xfId="7534"/>
    <cellStyle name="Note 2 9 2 2 2 2" xfId="7535"/>
    <cellStyle name="Note 2 9 2 2 3" xfId="7536"/>
    <cellStyle name="Note 2 9 2 2_Consolidated" xfId="7537"/>
    <cellStyle name="Note 2 9 2 3" xfId="7538"/>
    <cellStyle name="Note 2 9 2 3 2" xfId="7539"/>
    <cellStyle name="Note 2 9 2 4" xfId="7540"/>
    <cellStyle name="Note 2 9 2_Consolidated" xfId="7541"/>
    <cellStyle name="Note 2 9 3" xfId="1393"/>
    <cellStyle name="Note 2 9 3 2" xfId="7542"/>
    <cellStyle name="Note 2 9 3 2 2" xfId="7543"/>
    <cellStyle name="Note 2 9 3 3" xfId="7544"/>
    <cellStyle name="Note 2 9 3_Consolidated" xfId="7545"/>
    <cellStyle name="Note 2 9 4" xfId="1845"/>
    <cellStyle name="Note 2 9 4 2" xfId="7546"/>
    <cellStyle name="Note 2 9 4 2 2" xfId="7547"/>
    <cellStyle name="Note 2 9 4 3" xfId="7548"/>
    <cellStyle name="Note 2 9 4_Consolidated" xfId="7549"/>
    <cellStyle name="Note 2 9 5" xfId="756"/>
    <cellStyle name="Note 2 9 5 2" xfId="7550"/>
    <cellStyle name="Note 2 9 5 2 2" xfId="7551"/>
    <cellStyle name="Note 2 9 5 3" xfId="7552"/>
    <cellStyle name="Note 2 9 5_Consolidated" xfId="7553"/>
    <cellStyle name="Note 2 9 6" xfId="7554"/>
    <cellStyle name="Note 2 9 6 2" xfId="7555"/>
    <cellStyle name="Note 2 9 7" xfId="7556"/>
    <cellStyle name="Note 2 9 7 2" xfId="7557"/>
    <cellStyle name="Note 2 9 8" xfId="7558"/>
    <cellStyle name="Note 2 9_Consolidated" xfId="7559"/>
    <cellStyle name="Note 2_Consolidated" xfId="7560"/>
    <cellStyle name="Note 3" xfId="70"/>
    <cellStyle name="Note 3 10" xfId="275"/>
    <cellStyle name="Note 3 10 2" xfId="669"/>
    <cellStyle name="Note 3 10 2 2" xfId="1758"/>
    <cellStyle name="Note 3 10 2 2 2" xfId="7561"/>
    <cellStyle name="Note 3 10 2 2 2 2" xfId="7562"/>
    <cellStyle name="Note 3 10 2 2 3" xfId="7563"/>
    <cellStyle name="Note 3 10 2 2_Consolidated" xfId="7564"/>
    <cellStyle name="Note 3 10 2 3" xfId="7565"/>
    <cellStyle name="Note 3 10 2 3 2" xfId="7566"/>
    <cellStyle name="Note 3 10 2 4" xfId="7567"/>
    <cellStyle name="Note 3 10 2_Consolidated" xfId="7568"/>
    <cellStyle name="Note 3 10 3" xfId="1389"/>
    <cellStyle name="Note 3 10 3 2" xfId="7569"/>
    <cellStyle name="Note 3 10 3 2 2" xfId="7570"/>
    <cellStyle name="Note 3 10 3 3" xfId="7571"/>
    <cellStyle name="Note 3 10 3_Consolidated" xfId="7572"/>
    <cellStyle name="Note 3 10 4" xfId="1841"/>
    <cellStyle name="Note 3 10 4 2" xfId="7573"/>
    <cellStyle name="Note 3 10 4 2 2" xfId="7574"/>
    <cellStyle name="Note 3 10 4 3" xfId="7575"/>
    <cellStyle name="Note 3 10 4_Consolidated" xfId="7576"/>
    <cellStyle name="Note 3 10 5" xfId="752"/>
    <cellStyle name="Note 3 10 5 2" xfId="7577"/>
    <cellStyle name="Note 3 10 5 2 2" xfId="7578"/>
    <cellStyle name="Note 3 10 5 3" xfId="7579"/>
    <cellStyle name="Note 3 10 5_Consolidated" xfId="7580"/>
    <cellStyle name="Note 3 10 6" xfId="7581"/>
    <cellStyle name="Note 3 10 6 2" xfId="7582"/>
    <cellStyle name="Note 3 10 7" xfId="7583"/>
    <cellStyle name="Note 3 10 7 2" xfId="7584"/>
    <cellStyle name="Note 3 10 8" xfId="7585"/>
    <cellStyle name="Note 3 10_Consolidated" xfId="7586"/>
    <cellStyle name="Note 3 11" xfId="593"/>
    <cellStyle name="Note 3 11 2" xfId="1682"/>
    <cellStyle name="Note 3 11 2 2" xfId="7587"/>
    <cellStyle name="Note 3 11 2 2 2" xfId="7588"/>
    <cellStyle name="Note 3 11 2 3" xfId="7589"/>
    <cellStyle name="Note 3 11 2_Consolidated" xfId="7590"/>
    <cellStyle name="Note 3 11 3" xfId="1227"/>
    <cellStyle name="Note 3 11 3 2" xfId="7591"/>
    <cellStyle name="Note 3 11 3 2 2" xfId="7592"/>
    <cellStyle name="Note 3 11 3 3" xfId="7593"/>
    <cellStyle name="Note 3 11 3_Consolidated" xfId="7594"/>
    <cellStyle name="Note 3 11 4" xfId="7595"/>
    <cellStyle name="Note 3 11 4 2" xfId="7596"/>
    <cellStyle name="Note 3 11 5" xfId="7597"/>
    <cellStyle name="Note 3 11 5 2" xfId="7598"/>
    <cellStyle name="Note 3 11 6" xfId="7599"/>
    <cellStyle name="Note 3 11 6 2" xfId="7600"/>
    <cellStyle name="Note 3 11 7" xfId="7601"/>
    <cellStyle name="Note 3 11_Consolidated" xfId="7602"/>
    <cellStyle name="Note 3 12" xfId="608"/>
    <cellStyle name="Note 3 12 2" xfId="1697"/>
    <cellStyle name="Note 3 12 2 2" xfId="7603"/>
    <cellStyle name="Note 3 12 2 2 2" xfId="7604"/>
    <cellStyle name="Note 3 12 2 3" xfId="7605"/>
    <cellStyle name="Note 3 12 2_Consolidated" xfId="7606"/>
    <cellStyle name="Note 3 12 3" xfId="7607"/>
    <cellStyle name="Note 3 12 3 2" xfId="7608"/>
    <cellStyle name="Note 3 12 4" xfId="7609"/>
    <cellStyle name="Note 3 12 4 2" xfId="7610"/>
    <cellStyle name="Note 3 12 5" xfId="7611"/>
    <cellStyle name="Note 3 12 5 2" xfId="7612"/>
    <cellStyle name="Note 3 12 6" xfId="7613"/>
    <cellStyle name="Note 3 12_Consolidated" xfId="7614"/>
    <cellStyle name="Note 3 13" xfId="604"/>
    <cellStyle name="Note 3 13 2" xfId="1693"/>
    <cellStyle name="Note 3 13 2 2" xfId="7615"/>
    <cellStyle name="Note 3 13 2 2 2" xfId="7616"/>
    <cellStyle name="Note 3 13 2 3" xfId="7617"/>
    <cellStyle name="Note 3 13 2_Consolidated" xfId="7618"/>
    <cellStyle name="Note 3 13 3" xfId="1230"/>
    <cellStyle name="Note 3 13 3 2" xfId="7619"/>
    <cellStyle name="Note 3 13 3 2 2" xfId="7620"/>
    <cellStyle name="Note 3 13 3 3" xfId="7621"/>
    <cellStyle name="Note 3 13 3_Consolidated" xfId="7622"/>
    <cellStyle name="Note 3 13 4" xfId="7623"/>
    <cellStyle name="Note 3 13 4 2" xfId="7624"/>
    <cellStyle name="Note 3 13 5" xfId="7625"/>
    <cellStyle name="Note 3 13 5 2" xfId="7626"/>
    <cellStyle name="Note 3 13 6" xfId="7627"/>
    <cellStyle name="Note 3 13_Consolidated" xfId="7628"/>
    <cellStyle name="Note 3 14" xfId="1327"/>
    <cellStyle name="Note 3 14 2" xfId="7629"/>
    <cellStyle name="Note 3 14 2 2" xfId="7630"/>
    <cellStyle name="Note 3 14 3" xfId="7631"/>
    <cellStyle name="Note 3 14 3 2" xfId="7632"/>
    <cellStyle name="Note 3 14 4" xfId="7633"/>
    <cellStyle name="Note 3 14 4 2" xfId="7634"/>
    <cellStyle name="Note 3 14 5" xfId="7635"/>
    <cellStyle name="Note 3 14_Consolidated" xfId="7636"/>
    <cellStyle name="Note 3 15" xfId="7637"/>
    <cellStyle name="Note 3 15 2" xfId="7638"/>
    <cellStyle name="Note 3 16" xfId="7639"/>
    <cellStyle name="Note 3 2" xfId="200"/>
    <cellStyle name="Note 3 2 10" xfId="2342"/>
    <cellStyle name="Note 3 2 10 2" xfId="7640"/>
    <cellStyle name="Note 3 2 10 2 2" xfId="7641"/>
    <cellStyle name="Note 3 2 10 3" xfId="7642"/>
    <cellStyle name="Note 3 2 10 3 2" xfId="7643"/>
    <cellStyle name="Note 3 2 10 4" xfId="7644"/>
    <cellStyle name="Note 3 2 10_Consolidated" xfId="7645"/>
    <cellStyle name="Note 3 2 11" xfId="7646"/>
    <cellStyle name="Note 3 2 11 2" xfId="7647"/>
    <cellStyle name="Note 3 2 12" xfId="7648"/>
    <cellStyle name="Note 3 2 2" xfId="232"/>
    <cellStyle name="Note 3 2 2 10" xfId="1354"/>
    <cellStyle name="Note 3 2 2 10 2" xfId="7649"/>
    <cellStyle name="Note 3 2 2 10 2 2" xfId="7650"/>
    <cellStyle name="Note 3 2 2 10 3" xfId="7651"/>
    <cellStyle name="Note 3 2 2 10 3 2" xfId="7652"/>
    <cellStyle name="Note 3 2 2 10 4" xfId="7653"/>
    <cellStyle name="Note 3 2 2 10 4 2" xfId="7654"/>
    <cellStyle name="Note 3 2 2 10 5" xfId="7655"/>
    <cellStyle name="Note 3 2 2 10_Consolidated" xfId="7656"/>
    <cellStyle name="Note 3 2 2 11" xfId="1626"/>
    <cellStyle name="Note 3 2 2 11 2" xfId="7657"/>
    <cellStyle name="Note 3 2 2 11 2 2" xfId="7658"/>
    <cellStyle name="Note 3 2 2 11 3" xfId="7659"/>
    <cellStyle name="Note 3 2 2 11 3 2" xfId="7660"/>
    <cellStyle name="Note 3 2 2 11 4" xfId="7661"/>
    <cellStyle name="Note 3 2 2 11 4 2" xfId="7662"/>
    <cellStyle name="Note 3 2 2 11 5" xfId="7663"/>
    <cellStyle name="Note 3 2 2 11_Consolidated" xfId="7664"/>
    <cellStyle name="Note 3 2 2 12" xfId="524"/>
    <cellStyle name="Note 3 2 2 12 2" xfId="7665"/>
    <cellStyle name="Note 3 2 2 12 2 2" xfId="7666"/>
    <cellStyle name="Note 3 2 2 12 3" xfId="7667"/>
    <cellStyle name="Note 3 2 2 12 3 2" xfId="7668"/>
    <cellStyle name="Note 3 2 2 12 4" xfId="7669"/>
    <cellStyle name="Note 3 2 2 12_Consolidated" xfId="7670"/>
    <cellStyle name="Note 3 2 2 13" xfId="2343"/>
    <cellStyle name="Note 3 2 2 13 2" xfId="7671"/>
    <cellStyle name="Note 3 2 2 13 2 2" xfId="7672"/>
    <cellStyle name="Note 3 2 2 13 3" xfId="7673"/>
    <cellStyle name="Note 3 2 2 13 3 2" xfId="7674"/>
    <cellStyle name="Note 3 2 2 13 4" xfId="7675"/>
    <cellStyle name="Note 3 2 2 13_Consolidated" xfId="7676"/>
    <cellStyle name="Note 3 2 2 14" xfId="7677"/>
    <cellStyle name="Note 3 2 2 14 2" xfId="7678"/>
    <cellStyle name="Note 3 2 2 15" xfId="7679"/>
    <cellStyle name="Note 3 2 2 15 2" xfId="7680"/>
    <cellStyle name="Note 3 2 2 16" xfId="7681"/>
    <cellStyle name="Note 3 2 2 2" xfId="308"/>
    <cellStyle name="Note 3 2 2 2 2" xfId="1003"/>
    <cellStyle name="Note 3 2 2 2 2 2" xfId="2092"/>
    <cellStyle name="Note 3 2 2 2 2 2 2" xfId="7682"/>
    <cellStyle name="Note 3 2 2 2 2 2 2 2" xfId="7683"/>
    <cellStyle name="Note 3 2 2 2 2 2 3" xfId="7684"/>
    <cellStyle name="Note 3 2 2 2 2 2_Consolidated" xfId="7685"/>
    <cellStyle name="Note 3 2 2 2 2 3" xfId="7686"/>
    <cellStyle name="Note 3 2 2 2 2 3 2" xfId="7687"/>
    <cellStyle name="Note 3 2 2 2 2 4" xfId="7688"/>
    <cellStyle name="Note 3 2 2 2 2_Consolidated" xfId="7689"/>
    <cellStyle name="Note 3 2 2 2 3" xfId="1422"/>
    <cellStyle name="Note 3 2 2 2 3 2" xfId="7690"/>
    <cellStyle name="Note 3 2 2 2 3 2 2" xfId="7691"/>
    <cellStyle name="Note 3 2 2 2 3 3" xfId="7692"/>
    <cellStyle name="Note 3 2 2 2 3_Consolidated" xfId="7693"/>
    <cellStyle name="Note 3 2 2 2 4" xfId="1874"/>
    <cellStyle name="Note 3 2 2 2 4 2" xfId="7694"/>
    <cellStyle name="Note 3 2 2 2 4 2 2" xfId="7695"/>
    <cellStyle name="Note 3 2 2 2 4 3" xfId="7696"/>
    <cellStyle name="Note 3 2 2 2 4_Consolidated" xfId="7697"/>
    <cellStyle name="Note 3 2 2 2 5" xfId="785"/>
    <cellStyle name="Note 3 2 2 2 5 2" xfId="7698"/>
    <cellStyle name="Note 3 2 2 2 5 2 2" xfId="7699"/>
    <cellStyle name="Note 3 2 2 2 5 3" xfId="7700"/>
    <cellStyle name="Note 3 2 2 2 5_Consolidated" xfId="7701"/>
    <cellStyle name="Note 3 2 2 2 6" xfId="7702"/>
    <cellStyle name="Note 3 2 2 2 6 2" xfId="7703"/>
    <cellStyle name="Note 3 2 2 2 7" xfId="7704"/>
    <cellStyle name="Note 3 2 2 2 7 2" xfId="7705"/>
    <cellStyle name="Note 3 2 2 2 8" xfId="7706"/>
    <cellStyle name="Note 3 2 2 2_Consolidated" xfId="7707"/>
    <cellStyle name="Note 3 2 2 3" xfId="350"/>
    <cellStyle name="Note 3 2 2 3 2" xfId="1014"/>
    <cellStyle name="Note 3 2 2 3 2 2" xfId="2102"/>
    <cellStyle name="Note 3 2 2 3 2 2 2" xfId="7708"/>
    <cellStyle name="Note 3 2 2 3 2 2 2 2" xfId="7709"/>
    <cellStyle name="Note 3 2 2 3 2 2 3" xfId="7710"/>
    <cellStyle name="Note 3 2 2 3 2 2_Consolidated" xfId="7711"/>
    <cellStyle name="Note 3 2 2 3 2 3" xfId="7712"/>
    <cellStyle name="Note 3 2 2 3 2 3 2" xfId="7713"/>
    <cellStyle name="Note 3 2 2 3 2 4" xfId="7714"/>
    <cellStyle name="Note 3 2 2 3 2_Consolidated" xfId="7715"/>
    <cellStyle name="Note 3 2 2 3 3" xfId="1464"/>
    <cellStyle name="Note 3 2 2 3 3 2" xfId="7716"/>
    <cellStyle name="Note 3 2 2 3 3 2 2" xfId="7717"/>
    <cellStyle name="Note 3 2 2 3 3 3" xfId="7718"/>
    <cellStyle name="Note 3 2 2 3 3_Consolidated" xfId="7719"/>
    <cellStyle name="Note 3 2 2 3 4" xfId="1916"/>
    <cellStyle name="Note 3 2 2 3 4 2" xfId="7720"/>
    <cellStyle name="Note 3 2 2 3 4 2 2" xfId="7721"/>
    <cellStyle name="Note 3 2 2 3 4 3" xfId="7722"/>
    <cellStyle name="Note 3 2 2 3 4_Consolidated" xfId="7723"/>
    <cellStyle name="Note 3 2 2 3 5" xfId="827"/>
    <cellStyle name="Note 3 2 2 3 5 2" xfId="7724"/>
    <cellStyle name="Note 3 2 2 3 5 2 2" xfId="7725"/>
    <cellStyle name="Note 3 2 2 3 5 3" xfId="7726"/>
    <cellStyle name="Note 3 2 2 3 5_Consolidated" xfId="7727"/>
    <cellStyle name="Note 3 2 2 3 6" xfId="7728"/>
    <cellStyle name="Note 3 2 2 3 6 2" xfId="7729"/>
    <cellStyle name="Note 3 2 2 3 7" xfId="7730"/>
    <cellStyle name="Note 3 2 2 3 7 2" xfId="7731"/>
    <cellStyle name="Note 3 2 2 3 8" xfId="7732"/>
    <cellStyle name="Note 3 2 2 3_Consolidated" xfId="7733"/>
    <cellStyle name="Note 3 2 2 4" xfId="387"/>
    <cellStyle name="Note 3 2 2 4 2" xfId="557"/>
    <cellStyle name="Note 3 2 2 4 2 2" xfId="1646"/>
    <cellStyle name="Note 3 2 2 4 2 2 2" xfId="7734"/>
    <cellStyle name="Note 3 2 2 4 2 2 2 2" xfId="7735"/>
    <cellStyle name="Note 3 2 2 4 2 2 3" xfId="7736"/>
    <cellStyle name="Note 3 2 2 4 2 2_Consolidated" xfId="7737"/>
    <cellStyle name="Note 3 2 2 4 2 3" xfId="7738"/>
    <cellStyle name="Note 3 2 2 4 2 3 2" xfId="7739"/>
    <cellStyle name="Note 3 2 2 4 2 4" xfId="7740"/>
    <cellStyle name="Note 3 2 2 4 2_Consolidated" xfId="7741"/>
    <cellStyle name="Note 3 2 2 4 3" xfId="1501"/>
    <cellStyle name="Note 3 2 2 4 3 2" xfId="7742"/>
    <cellStyle name="Note 3 2 2 4 3 2 2" xfId="7743"/>
    <cellStyle name="Note 3 2 2 4 3 3" xfId="7744"/>
    <cellStyle name="Note 3 2 2 4 3_Consolidated" xfId="7745"/>
    <cellStyle name="Note 3 2 2 4 4" xfId="1953"/>
    <cellStyle name="Note 3 2 2 4 4 2" xfId="7746"/>
    <cellStyle name="Note 3 2 2 4 4 2 2" xfId="7747"/>
    <cellStyle name="Note 3 2 2 4 4 3" xfId="7748"/>
    <cellStyle name="Note 3 2 2 4 4_Consolidated" xfId="7749"/>
    <cellStyle name="Note 3 2 2 4 5" xfId="864"/>
    <cellStyle name="Note 3 2 2 4 5 2" xfId="7750"/>
    <cellStyle name="Note 3 2 2 4 5 2 2" xfId="7751"/>
    <cellStyle name="Note 3 2 2 4 5 3" xfId="7752"/>
    <cellStyle name="Note 3 2 2 4 5_Consolidated" xfId="7753"/>
    <cellStyle name="Note 3 2 2 4 6" xfId="7754"/>
    <cellStyle name="Note 3 2 2 4 6 2" xfId="7755"/>
    <cellStyle name="Note 3 2 2 4 7" xfId="7756"/>
    <cellStyle name="Note 3 2 2 4 7 2" xfId="7757"/>
    <cellStyle name="Note 3 2 2 4 8" xfId="7758"/>
    <cellStyle name="Note 3 2 2 4_Consolidated" xfId="7759"/>
    <cellStyle name="Note 3 2 2 5" xfId="425"/>
    <cellStyle name="Note 3 2 2 5 2" xfId="611"/>
    <cellStyle name="Note 3 2 2 5 2 2" xfId="1700"/>
    <cellStyle name="Note 3 2 2 5 2 2 2" xfId="7760"/>
    <cellStyle name="Note 3 2 2 5 2 2 2 2" xfId="7761"/>
    <cellStyle name="Note 3 2 2 5 2 2 3" xfId="7762"/>
    <cellStyle name="Note 3 2 2 5 2 2_Consolidated" xfId="7763"/>
    <cellStyle name="Note 3 2 2 5 2 3" xfId="7764"/>
    <cellStyle name="Note 3 2 2 5 2 3 2" xfId="7765"/>
    <cellStyle name="Note 3 2 2 5 2 4" xfId="7766"/>
    <cellStyle name="Note 3 2 2 5 2_Consolidated" xfId="7767"/>
    <cellStyle name="Note 3 2 2 5 3" xfId="1539"/>
    <cellStyle name="Note 3 2 2 5 3 2" xfId="7768"/>
    <cellStyle name="Note 3 2 2 5 3 2 2" xfId="7769"/>
    <cellStyle name="Note 3 2 2 5 3 3" xfId="7770"/>
    <cellStyle name="Note 3 2 2 5 3_Consolidated" xfId="7771"/>
    <cellStyle name="Note 3 2 2 5 4" xfId="1991"/>
    <cellStyle name="Note 3 2 2 5 4 2" xfId="7772"/>
    <cellStyle name="Note 3 2 2 5 4 2 2" xfId="7773"/>
    <cellStyle name="Note 3 2 2 5 4 3" xfId="7774"/>
    <cellStyle name="Note 3 2 2 5 4_Consolidated" xfId="7775"/>
    <cellStyle name="Note 3 2 2 5 5" xfId="902"/>
    <cellStyle name="Note 3 2 2 5 5 2" xfId="7776"/>
    <cellStyle name="Note 3 2 2 5 5 2 2" xfId="7777"/>
    <cellStyle name="Note 3 2 2 5 5 3" xfId="7778"/>
    <cellStyle name="Note 3 2 2 5 5_Consolidated" xfId="7779"/>
    <cellStyle name="Note 3 2 2 5 6" xfId="7780"/>
    <cellStyle name="Note 3 2 2 5 6 2" xfId="7781"/>
    <cellStyle name="Note 3 2 2 5 7" xfId="7782"/>
    <cellStyle name="Note 3 2 2 5 7 2" xfId="7783"/>
    <cellStyle name="Note 3 2 2 5 8" xfId="7784"/>
    <cellStyle name="Note 3 2 2 5_Consolidated" xfId="7785"/>
    <cellStyle name="Note 3 2 2 6" xfId="465"/>
    <cellStyle name="Note 3 2 2 6 2" xfId="1000"/>
    <cellStyle name="Note 3 2 2 6 2 2" xfId="2089"/>
    <cellStyle name="Note 3 2 2 6 2 2 2" xfId="7786"/>
    <cellStyle name="Note 3 2 2 6 2 2 2 2" xfId="7787"/>
    <cellStyle name="Note 3 2 2 6 2 2 3" xfId="7788"/>
    <cellStyle name="Note 3 2 2 6 2 2_Consolidated" xfId="7789"/>
    <cellStyle name="Note 3 2 2 6 2 3" xfId="7790"/>
    <cellStyle name="Note 3 2 2 6 2 3 2" xfId="7791"/>
    <cellStyle name="Note 3 2 2 6 2 4" xfId="7792"/>
    <cellStyle name="Note 3 2 2 6 2_Consolidated" xfId="7793"/>
    <cellStyle name="Note 3 2 2 6 3" xfId="1579"/>
    <cellStyle name="Note 3 2 2 6 3 2" xfId="7794"/>
    <cellStyle name="Note 3 2 2 6 3 2 2" xfId="7795"/>
    <cellStyle name="Note 3 2 2 6 3 3" xfId="7796"/>
    <cellStyle name="Note 3 2 2 6 3_Consolidated" xfId="7797"/>
    <cellStyle name="Note 3 2 2 6 4" xfId="2031"/>
    <cellStyle name="Note 3 2 2 6 4 2" xfId="7798"/>
    <cellStyle name="Note 3 2 2 6 4 2 2" xfId="7799"/>
    <cellStyle name="Note 3 2 2 6 4 3" xfId="7800"/>
    <cellStyle name="Note 3 2 2 6 4_Consolidated" xfId="7801"/>
    <cellStyle name="Note 3 2 2 6 5" xfId="942"/>
    <cellStyle name="Note 3 2 2 6 5 2" xfId="7802"/>
    <cellStyle name="Note 3 2 2 6 5 2 2" xfId="7803"/>
    <cellStyle name="Note 3 2 2 6 5 3" xfId="7804"/>
    <cellStyle name="Note 3 2 2 6 5_Consolidated" xfId="7805"/>
    <cellStyle name="Note 3 2 2 6 6" xfId="7806"/>
    <cellStyle name="Note 3 2 2 6 6 2" xfId="7807"/>
    <cellStyle name="Note 3 2 2 6 7" xfId="7808"/>
    <cellStyle name="Note 3 2 2 6 7 2" xfId="7809"/>
    <cellStyle name="Note 3 2 2 6 8" xfId="7810"/>
    <cellStyle name="Note 3 2 2 6_Consolidated" xfId="7811"/>
    <cellStyle name="Note 3 2 2 7" xfId="494"/>
    <cellStyle name="Note 3 2 2 7 2" xfId="610"/>
    <cellStyle name="Note 3 2 2 7 2 2" xfId="1699"/>
    <cellStyle name="Note 3 2 2 7 2 2 2" xfId="7812"/>
    <cellStyle name="Note 3 2 2 7 2 2 2 2" xfId="7813"/>
    <cellStyle name="Note 3 2 2 7 2 2 3" xfId="7814"/>
    <cellStyle name="Note 3 2 2 7 2 2_Consolidated" xfId="7815"/>
    <cellStyle name="Note 3 2 2 7 2 3" xfId="7816"/>
    <cellStyle name="Note 3 2 2 7 2 3 2" xfId="7817"/>
    <cellStyle name="Note 3 2 2 7 2 4" xfId="7818"/>
    <cellStyle name="Note 3 2 2 7 2_Consolidated" xfId="7819"/>
    <cellStyle name="Note 3 2 2 7 3" xfId="1608"/>
    <cellStyle name="Note 3 2 2 7 3 2" xfId="7820"/>
    <cellStyle name="Note 3 2 2 7 3 2 2" xfId="7821"/>
    <cellStyle name="Note 3 2 2 7 3 3" xfId="7822"/>
    <cellStyle name="Note 3 2 2 7 3_Consolidated" xfId="7823"/>
    <cellStyle name="Note 3 2 2 7 4" xfId="2060"/>
    <cellStyle name="Note 3 2 2 7 4 2" xfId="7824"/>
    <cellStyle name="Note 3 2 2 7 4 2 2" xfId="7825"/>
    <cellStyle name="Note 3 2 2 7 4 3" xfId="7826"/>
    <cellStyle name="Note 3 2 2 7 4_Consolidated" xfId="7827"/>
    <cellStyle name="Note 3 2 2 7 5" xfId="971"/>
    <cellStyle name="Note 3 2 2 7 5 2" xfId="7828"/>
    <cellStyle name="Note 3 2 2 7 5 2 2" xfId="7829"/>
    <cellStyle name="Note 3 2 2 7 5 3" xfId="7830"/>
    <cellStyle name="Note 3 2 2 7 5_Consolidated" xfId="7831"/>
    <cellStyle name="Note 3 2 2 7 6" xfId="7832"/>
    <cellStyle name="Note 3 2 2 7 6 2" xfId="7833"/>
    <cellStyle name="Note 3 2 2 7 7" xfId="7834"/>
    <cellStyle name="Note 3 2 2 7 7 2" xfId="7835"/>
    <cellStyle name="Note 3 2 2 7 8" xfId="7836"/>
    <cellStyle name="Note 3 2 2 7_Consolidated" xfId="7837"/>
    <cellStyle name="Note 3 2 2 8" xfId="713"/>
    <cellStyle name="Note 3 2 2 8 2" xfId="1802"/>
    <cellStyle name="Note 3 2 2 8 2 2" xfId="7838"/>
    <cellStyle name="Note 3 2 2 8 2 2 2" xfId="7839"/>
    <cellStyle name="Note 3 2 2 8 2 3" xfId="7840"/>
    <cellStyle name="Note 3 2 2 8 2_Consolidated" xfId="7841"/>
    <cellStyle name="Note 3 2 2 8 3" xfId="1258"/>
    <cellStyle name="Note 3 2 2 8 3 2" xfId="7842"/>
    <cellStyle name="Note 3 2 2 8 3 2 2" xfId="7843"/>
    <cellStyle name="Note 3 2 2 8 3 3" xfId="7844"/>
    <cellStyle name="Note 3 2 2 8 3_Consolidated" xfId="7845"/>
    <cellStyle name="Note 3 2 2 8 4" xfId="7846"/>
    <cellStyle name="Note 3 2 2 8 4 2" xfId="7847"/>
    <cellStyle name="Note 3 2 2 8 5" xfId="7848"/>
    <cellStyle name="Note 3 2 2 8 5 2" xfId="7849"/>
    <cellStyle name="Note 3 2 2 8 6" xfId="7850"/>
    <cellStyle name="Note 3 2 2 8 6 2" xfId="7851"/>
    <cellStyle name="Note 3 2 2 8 7" xfId="7852"/>
    <cellStyle name="Note 3 2 2 8_Consolidated" xfId="7853"/>
    <cellStyle name="Note 3 2 2 9" xfId="1171"/>
    <cellStyle name="Note 3 2 2 9 2" xfId="2256"/>
    <cellStyle name="Note 3 2 2 9 2 2" xfId="7854"/>
    <cellStyle name="Note 3 2 2 9 2 2 2" xfId="7855"/>
    <cellStyle name="Note 3 2 2 9 2 3" xfId="7856"/>
    <cellStyle name="Note 3 2 2 9 2_Consolidated" xfId="7857"/>
    <cellStyle name="Note 3 2 2 9 3" xfId="7858"/>
    <cellStyle name="Note 3 2 2 9 3 2" xfId="7859"/>
    <cellStyle name="Note 3 2 2 9 4" xfId="7860"/>
    <cellStyle name="Note 3 2 2 9 4 2" xfId="7861"/>
    <cellStyle name="Note 3 2 2 9 5" xfId="7862"/>
    <cellStyle name="Note 3 2 2 9 5 2" xfId="7863"/>
    <cellStyle name="Note 3 2 2 9 6" xfId="7864"/>
    <cellStyle name="Note 3 2 2 9_Consolidated" xfId="7865"/>
    <cellStyle name="Note 3 2 2_Consolidated" xfId="7866"/>
    <cellStyle name="Note 3 2 3" xfId="248"/>
    <cellStyle name="Note 3 2 3 10" xfId="1365"/>
    <cellStyle name="Note 3 2 3 10 2" xfId="7867"/>
    <cellStyle name="Note 3 2 3 10 2 2" xfId="7868"/>
    <cellStyle name="Note 3 2 3 10 3" xfId="7869"/>
    <cellStyle name="Note 3 2 3 10 3 2" xfId="7870"/>
    <cellStyle name="Note 3 2 3 10 4" xfId="7871"/>
    <cellStyle name="Note 3 2 3 10 4 2" xfId="7872"/>
    <cellStyle name="Note 3 2 3 10 5" xfId="7873"/>
    <cellStyle name="Note 3 2 3 10_Consolidated" xfId="7874"/>
    <cellStyle name="Note 3 2 3 11" xfId="1630"/>
    <cellStyle name="Note 3 2 3 11 2" xfId="7875"/>
    <cellStyle name="Note 3 2 3 11 2 2" xfId="7876"/>
    <cellStyle name="Note 3 2 3 11 3" xfId="7877"/>
    <cellStyle name="Note 3 2 3 11 3 2" xfId="7878"/>
    <cellStyle name="Note 3 2 3 11 4" xfId="7879"/>
    <cellStyle name="Note 3 2 3 11 4 2" xfId="7880"/>
    <cellStyle name="Note 3 2 3 11 5" xfId="7881"/>
    <cellStyle name="Note 3 2 3 11_Consolidated" xfId="7882"/>
    <cellStyle name="Note 3 2 3 12" xfId="535"/>
    <cellStyle name="Note 3 2 3 12 2" xfId="7883"/>
    <cellStyle name="Note 3 2 3 12 2 2" xfId="7884"/>
    <cellStyle name="Note 3 2 3 12 3" xfId="7885"/>
    <cellStyle name="Note 3 2 3 12 3 2" xfId="7886"/>
    <cellStyle name="Note 3 2 3 12 4" xfId="7887"/>
    <cellStyle name="Note 3 2 3 12_Consolidated" xfId="7888"/>
    <cellStyle name="Note 3 2 3 13" xfId="2344"/>
    <cellStyle name="Note 3 2 3 13 2" xfId="7889"/>
    <cellStyle name="Note 3 2 3 13 2 2" xfId="7890"/>
    <cellStyle name="Note 3 2 3 13 3" xfId="7891"/>
    <cellStyle name="Note 3 2 3 13 3 2" xfId="7892"/>
    <cellStyle name="Note 3 2 3 13 4" xfId="7893"/>
    <cellStyle name="Note 3 2 3 13_Consolidated" xfId="7894"/>
    <cellStyle name="Note 3 2 3 14" xfId="7895"/>
    <cellStyle name="Note 3 2 3 14 2" xfId="7896"/>
    <cellStyle name="Note 3 2 3 15" xfId="7897"/>
    <cellStyle name="Note 3 2 3 15 2" xfId="7898"/>
    <cellStyle name="Note 3 2 3 16" xfId="7899"/>
    <cellStyle name="Note 3 2 3 2" xfId="321"/>
    <cellStyle name="Note 3 2 3 2 2" xfId="1128"/>
    <cellStyle name="Note 3 2 3 2 2 2" xfId="2214"/>
    <cellStyle name="Note 3 2 3 2 2 2 2" xfId="7900"/>
    <cellStyle name="Note 3 2 3 2 2 2 2 2" xfId="7901"/>
    <cellStyle name="Note 3 2 3 2 2 2 3" xfId="7902"/>
    <cellStyle name="Note 3 2 3 2 2 2_Consolidated" xfId="7903"/>
    <cellStyle name="Note 3 2 3 2 2 3" xfId="7904"/>
    <cellStyle name="Note 3 2 3 2 2 3 2" xfId="7905"/>
    <cellStyle name="Note 3 2 3 2 2 4" xfId="7906"/>
    <cellStyle name="Note 3 2 3 2 2_Consolidated" xfId="7907"/>
    <cellStyle name="Note 3 2 3 2 3" xfId="1435"/>
    <cellStyle name="Note 3 2 3 2 3 2" xfId="7908"/>
    <cellStyle name="Note 3 2 3 2 3 2 2" xfId="7909"/>
    <cellStyle name="Note 3 2 3 2 3 3" xfId="7910"/>
    <cellStyle name="Note 3 2 3 2 3_Consolidated" xfId="7911"/>
    <cellStyle name="Note 3 2 3 2 4" xfId="1887"/>
    <cellStyle name="Note 3 2 3 2 4 2" xfId="7912"/>
    <cellStyle name="Note 3 2 3 2 4 2 2" xfId="7913"/>
    <cellStyle name="Note 3 2 3 2 4 3" xfId="7914"/>
    <cellStyle name="Note 3 2 3 2 4_Consolidated" xfId="7915"/>
    <cellStyle name="Note 3 2 3 2 5" xfId="798"/>
    <cellStyle name="Note 3 2 3 2 5 2" xfId="7916"/>
    <cellStyle name="Note 3 2 3 2 5 2 2" xfId="7917"/>
    <cellStyle name="Note 3 2 3 2 5 3" xfId="7918"/>
    <cellStyle name="Note 3 2 3 2 5_Consolidated" xfId="7919"/>
    <cellStyle name="Note 3 2 3 2 6" xfId="7920"/>
    <cellStyle name="Note 3 2 3 2 6 2" xfId="7921"/>
    <cellStyle name="Note 3 2 3 2 7" xfId="7922"/>
    <cellStyle name="Note 3 2 3 2 7 2" xfId="7923"/>
    <cellStyle name="Note 3 2 3 2 8" xfId="7924"/>
    <cellStyle name="Note 3 2 3 2_Consolidated" xfId="7925"/>
    <cellStyle name="Note 3 2 3 3" xfId="362"/>
    <cellStyle name="Note 3 2 3 3 2" xfId="1049"/>
    <cellStyle name="Note 3 2 3 3 2 2" xfId="2137"/>
    <cellStyle name="Note 3 2 3 3 2 2 2" xfId="7926"/>
    <cellStyle name="Note 3 2 3 3 2 2 2 2" xfId="7927"/>
    <cellStyle name="Note 3 2 3 3 2 2 3" xfId="7928"/>
    <cellStyle name="Note 3 2 3 3 2 2_Consolidated" xfId="7929"/>
    <cellStyle name="Note 3 2 3 3 2 3" xfId="7930"/>
    <cellStyle name="Note 3 2 3 3 2 3 2" xfId="7931"/>
    <cellStyle name="Note 3 2 3 3 2 4" xfId="7932"/>
    <cellStyle name="Note 3 2 3 3 2_Consolidated" xfId="7933"/>
    <cellStyle name="Note 3 2 3 3 3" xfId="1476"/>
    <cellStyle name="Note 3 2 3 3 3 2" xfId="7934"/>
    <cellStyle name="Note 3 2 3 3 3 2 2" xfId="7935"/>
    <cellStyle name="Note 3 2 3 3 3 3" xfId="7936"/>
    <cellStyle name="Note 3 2 3 3 3_Consolidated" xfId="7937"/>
    <cellStyle name="Note 3 2 3 3 4" xfId="1928"/>
    <cellStyle name="Note 3 2 3 3 4 2" xfId="7938"/>
    <cellStyle name="Note 3 2 3 3 4 2 2" xfId="7939"/>
    <cellStyle name="Note 3 2 3 3 4 3" xfId="7940"/>
    <cellStyle name="Note 3 2 3 3 4_Consolidated" xfId="7941"/>
    <cellStyle name="Note 3 2 3 3 5" xfId="839"/>
    <cellStyle name="Note 3 2 3 3 5 2" xfId="7942"/>
    <cellStyle name="Note 3 2 3 3 5 2 2" xfId="7943"/>
    <cellStyle name="Note 3 2 3 3 5 3" xfId="7944"/>
    <cellStyle name="Note 3 2 3 3 5_Consolidated" xfId="7945"/>
    <cellStyle name="Note 3 2 3 3 6" xfId="7946"/>
    <cellStyle name="Note 3 2 3 3 6 2" xfId="7947"/>
    <cellStyle name="Note 3 2 3 3 7" xfId="7948"/>
    <cellStyle name="Note 3 2 3 3 7 2" xfId="7949"/>
    <cellStyle name="Note 3 2 3 3 8" xfId="7950"/>
    <cellStyle name="Note 3 2 3 3_Consolidated" xfId="7951"/>
    <cellStyle name="Note 3 2 3 4" xfId="398"/>
    <cellStyle name="Note 3 2 3 4 2" xfId="552"/>
    <cellStyle name="Note 3 2 3 4 2 2" xfId="1641"/>
    <cellStyle name="Note 3 2 3 4 2 2 2" xfId="7952"/>
    <cellStyle name="Note 3 2 3 4 2 2 2 2" xfId="7953"/>
    <cellStyle name="Note 3 2 3 4 2 2 3" xfId="7954"/>
    <cellStyle name="Note 3 2 3 4 2 2_Consolidated" xfId="7955"/>
    <cellStyle name="Note 3 2 3 4 2 3" xfId="7956"/>
    <cellStyle name="Note 3 2 3 4 2 3 2" xfId="7957"/>
    <cellStyle name="Note 3 2 3 4 2 4" xfId="7958"/>
    <cellStyle name="Note 3 2 3 4 2_Consolidated" xfId="7959"/>
    <cellStyle name="Note 3 2 3 4 3" xfId="1512"/>
    <cellStyle name="Note 3 2 3 4 3 2" xfId="7960"/>
    <cellStyle name="Note 3 2 3 4 3 2 2" xfId="7961"/>
    <cellStyle name="Note 3 2 3 4 3 3" xfId="7962"/>
    <cellStyle name="Note 3 2 3 4 3_Consolidated" xfId="7963"/>
    <cellStyle name="Note 3 2 3 4 4" xfId="1964"/>
    <cellStyle name="Note 3 2 3 4 4 2" xfId="7964"/>
    <cellStyle name="Note 3 2 3 4 4 2 2" xfId="7965"/>
    <cellStyle name="Note 3 2 3 4 4 3" xfId="7966"/>
    <cellStyle name="Note 3 2 3 4 4_Consolidated" xfId="7967"/>
    <cellStyle name="Note 3 2 3 4 5" xfId="875"/>
    <cellStyle name="Note 3 2 3 4 5 2" xfId="7968"/>
    <cellStyle name="Note 3 2 3 4 5 2 2" xfId="7969"/>
    <cellStyle name="Note 3 2 3 4 5 3" xfId="7970"/>
    <cellStyle name="Note 3 2 3 4 5_Consolidated" xfId="7971"/>
    <cellStyle name="Note 3 2 3 4 6" xfId="7972"/>
    <cellStyle name="Note 3 2 3 4 6 2" xfId="7973"/>
    <cellStyle name="Note 3 2 3 4 7" xfId="7974"/>
    <cellStyle name="Note 3 2 3 4 7 2" xfId="7975"/>
    <cellStyle name="Note 3 2 3 4 8" xfId="7976"/>
    <cellStyle name="Note 3 2 3 4_Consolidated" xfId="7977"/>
    <cellStyle name="Note 3 2 3 5" xfId="436"/>
    <cellStyle name="Note 3 2 3 5 2" xfId="553"/>
    <cellStyle name="Note 3 2 3 5 2 2" xfId="1642"/>
    <cellStyle name="Note 3 2 3 5 2 2 2" xfId="7978"/>
    <cellStyle name="Note 3 2 3 5 2 2 2 2" xfId="7979"/>
    <cellStyle name="Note 3 2 3 5 2 2 3" xfId="7980"/>
    <cellStyle name="Note 3 2 3 5 2 2_Consolidated" xfId="7981"/>
    <cellStyle name="Note 3 2 3 5 2 3" xfId="7982"/>
    <cellStyle name="Note 3 2 3 5 2 3 2" xfId="7983"/>
    <cellStyle name="Note 3 2 3 5 2 4" xfId="7984"/>
    <cellStyle name="Note 3 2 3 5 2_Consolidated" xfId="7985"/>
    <cellStyle name="Note 3 2 3 5 3" xfId="1550"/>
    <cellStyle name="Note 3 2 3 5 3 2" xfId="7986"/>
    <cellStyle name="Note 3 2 3 5 3 2 2" xfId="7987"/>
    <cellStyle name="Note 3 2 3 5 3 3" xfId="7988"/>
    <cellStyle name="Note 3 2 3 5 3_Consolidated" xfId="7989"/>
    <cellStyle name="Note 3 2 3 5 4" xfId="2002"/>
    <cellStyle name="Note 3 2 3 5 4 2" xfId="7990"/>
    <cellStyle name="Note 3 2 3 5 4 2 2" xfId="7991"/>
    <cellStyle name="Note 3 2 3 5 4 3" xfId="7992"/>
    <cellStyle name="Note 3 2 3 5 4_Consolidated" xfId="7993"/>
    <cellStyle name="Note 3 2 3 5 5" xfId="913"/>
    <cellStyle name="Note 3 2 3 5 5 2" xfId="7994"/>
    <cellStyle name="Note 3 2 3 5 5 2 2" xfId="7995"/>
    <cellStyle name="Note 3 2 3 5 5 3" xfId="7996"/>
    <cellStyle name="Note 3 2 3 5 5_Consolidated" xfId="7997"/>
    <cellStyle name="Note 3 2 3 5 6" xfId="7998"/>
    <cellStyle name="Note 3 2 3 5 6 2" xfId="7999"/>
    <cellStyle name="Note 3 2 3 5 7" xfId="8000"/>
    <cellStyle name="Note 3 2 3 5 7 2" xfId="8001"/>
    <cellStyle name="Note 3 2 3 5 8" xfId="8002"/>
    <cellStyle name="Note 3 2 3 5_Consolidated" xfId="8003"/>
    <cellStyle name="Note 3 2 3 6" xfId="476"/>
    <cellStyle name="Note 3 2 3 6 2" xfId="1219"/>
    <cellStyle name="Note 3 2 3 6 2 2" xfId="2302"/>
    <cellStyle name="Note 3 2 3 6 2 2 2" xfId="8004"/>
    <cellStyle name="Note 3 2 3 6 2 2 2 2" xfId="8005"/>
    <cellStyle name="Note 3 2 3 6 2 2 3" xfId="8006"/>
    <cellStyle name="Note 3 2 3 6 2 2_Consolidated" xfId="8007"/>
    <cellStyle name="Note 3 2 3 6 2 3" xfId="8008"/>
    <cellStyle name="Note 3 2 3 6 2 3 2" xfId="8009"/>
    <cellStyle name="Note 3 2 3 6 2 4" xfId="8010"/>
    <cellStyle name="Note 3 2 3 6 2_Consolidated" xfId="8011"/>
    <cellStyle name="Note 3 2 3 6 3" xfId="1590"/>
    <cellStyle name="Note 3 2 3 6 3 2" xfId="8012"/>
    <cellStyle name="Note 3 2 3 6 3 2 2" xfId="8013"/>
    <cellStyle name="Note 3 2 3 6 3 3" xfId="8014"/>
    <cellStyle name="Note 3 2 3 6 3_Consolidated" xfId="8015"/>
    <cellStyle name="Note 3 2 3 6 4" xfId="2042"/>
    <cellStyle name="Note 3 2 3 6 4 2" xfId="8016"/>
    <cellStyle name="Note 3 2 3 6 4 2 2" xfId="8017"/>
    <cellStyle name="Note 3 2 3 6 4 3" xfId="8018"/>
    <cellStyle name="Note 3 2 3 6 4_Consolidated" xfId="8019"/>
    <cellStyle name="Note 3 2 3 6 5" xfId="953"/>
    <cellStyle name="Note 3 2 3 6 5 2" xfId="8020"/>
    <cellStyle name="Note 3 2 3 6 5 2 2" xfId="8021"/>
    <cellStyle name="Note 3 2 3 6 5 3" xfId="8022"/>
    <cellStyle name="Note 3 2 3 6 5_Consolidated" xfId="8023"/>
    <cellStyle name="Note 3 2 3 6 6" xfId="8024"/>
    <cellStyle name="Note 3 2 3 6 6 2" xfId="8025"/>
    <cellStyle name="Note 3 2 3 6 7" xfId="8026"/>
    <cellStyle name="Note 3 2 3 6 7 2" xfId="8027"/>
    <cellStyle name="Note 3 2 3 6 8" xfId="8028"/>
    <cellStyle name="Note 3 2 3 6_Consolidated" xfId="8029"/>
    <cellStyle name="Note 3 2 3 7" xfId="504"/>
    <cellStyle name="Note 3 2 3 7 2" xfId="624"/>
    <cellStyle name="Note 3 2 3 7 2 2" xfId="1713"/>
    <cellStyle name="Note 3 2 3 7 2 2 2" xfId="8030"/>
    <cellStyle name="Note 3 2 3 7 2 2 2 2" xfId="8031"/>
    <cellStyle name="Note 3 2 3 7 2 2 3" xfId="8032"/>
    <cellStyle name="Note 3 2 3 7 2 2_Consolidated" xfId="8033"/>
    <cellStyle name="Note 3 2 3 7 2 3" xfId="8034"/>
    <cellStyle name="Note 3 2 3 7 2 3 2" xfId="8035"/>
    <cellStyle name="Note 3 2 3 7 2 4" xfId="8036"/>
    <cellStyle name="Note 3 2 3 7 2_Consolidated" xfId="8037"/>
    <cellStyle name="Note 3 2 3 7 3" xfId="1618"/>
    <cellStyle name="Note 3 2 3 7 3 2" xfId="8038"/>
    <cellStyle name="Note 3 2 3 7 3 2 2" xfId="8039"/>
    <cellStyle name="Note 3 2 3 7 3 3" xfId="8040"/>
    <cellStyle name="Note 3 2 3 7 3_Consolidated" xfId="8041"/>
    <cellStyle name="Note 3 2 3 7 4" xfId="2070"/>
    <cellStyle name="Note 3 2 3 7 4 2" xfId="8042"/>
    <cellStyle name="Note 3 2 3 7 4 2 2" xfId="8043"/>
    <cellStyle name="Note 3 2 3 7 4 3" xfId="8044"/>
    <cellStyle name="Note 3 2 3 7 4_Consolidated" xfId="8045"/>
    <cellStyle name="Note 3 2 3 7 5" xfId="981"/>
    <cellStyle name="Note 3 2 3 7 5 2" xfId="8046"/>
    <cellStyle name="Note 3 2 3 7 5 2 2" xfId="8047"/>
    <cellStyle name="Note 3 2 3 7 5 3" xfId="8048"/>
    <cellStyle name="Note 3 2 3 7 5_Consolidated" xfId="8049"/>
    <cellStyle name="Note 3 2 3 7 6" xfId="8050"/>
    <cellStyle name="Note 3 2 3 7 6 2" xfId="8051"/>
    <cellStyle name="Note 3 2 3 7 7" xfId="8052"/>
    <cellStyle name="Note 3 2 3 7 7 2" xfId="8053"/>
    <cellStyle name="Note 3 2 3 7 8" xfId="8054"/>
    <cellStyle name="Note 3 2 3 7_Consolidated" xfId="8055"/>
    <cellStyle name="Note 3 2 3 8" xfId="728"/>
    <cellStyle name="Note 3 2 3 8 2" xfId="1817"/>
    <cellStyle name="Note 3 2 3 8 2 2" xfId="8056"/>
    <cellStyle name="Note 3 2 3 8 2 2 2" xfId="8057"/>
    <cellStyle name="Note 3 2 3 8 2 3" xfId="8058"/>
    <cellStyle name="Note 3 2 3 8 2_Consolidated" xfId="8059"/>
    <cellStyle name="Note 3 2 3 8 3" xfId="1269"/>
    <cellStyle name="Note 3 2 3 8 3 2" xfId="8060"/>
    <cellStyle name="Note 3 2 3 8 3 2 2" xfId="8061"/>
    <cellStyle name="Note 3 2 3 8 3 3" xfId="8062"/>
    <cellStyle name="Note 3 2 3 8 3_Consolidated" xfId="8063"/>
    <cellStyle name="Note 3 2 3 8 4" xfId="8064"/>
    <cellStyle name="Note 3 2 3 8 4 2" xfId="8065"/>
    <cellStyle name="Note 3 2 3 8 5" xfId="8066"/>
    <cellStyle name="Note 3 2 3 8 5 2" xfId="8067"/>
    <cellStyle name="Note 3 2 3 8 6" xfId="8068"/>
    <cellStyle name="Note 3 2 3 8 6 2" xfId="8069"/>
    <cellStyle name="Note 3 2 3 8 7" xfId="8070"/>
    <cellStyle name="Note 3 2 3 8_Consolidated" xfId="8071"/>
    <cellStyle name="Note 3 2 3 9" xfId="1147"/>
    <cellStyle name="Note 3 2 3 9 2" xfId="2233"/>
    <cellStyle name="Note 3 2 3 9 2 2" xfId="8072"/>
    <cellStyle name="Note 3 2 3 9 2 2 2" xfId="8073"/>
    <cellStyle name="Note 3 2 3 9 2 3" xfId="8074"/>
    <cellStyle name="Note 3 2 3 9 2_Consolidated" xfId="8075"/>
    <cellStyle name="Note 3 2 3 9 3" xfId="8076"/>
    <cellStyle name="Note 3 2 3 9 3 2" xfId="8077"/>
    <cellStyle name="Note 3 2 3 9 4" xfId="8078"/>
    <cellStyle name="Note 3 2 3 9 4 2" xfId="8079"/>
    <cellStyle name="Note 3 2 3 9 5" xfId="8080"/>
    <cellStyle name="Note 3 2 3 9 5 2" xfId="8081"/>
    <cellStyle name="Note 3 2 3 9 6" xfId="8082"/>
    <cellStyle name="Note 3 2 3 9_Consolidated" xfId="8083"/>
    <cellStyle name="Note 3 2 3_Consolidated" xfId="8084"/>
    <cellStyle name="Note 3 2 4" xfId="150"/>
    <cellStyle name="Note 3 2 4 2" xfId="1041"/>
    <cellStyle name="Note 3 2 4 2 2" xfId="2129"/>
    <cellStyle name="Note 3 2 4 2 2 2" xfId="8085"/>
    <cellStyle name="Note 3 2 4 2 2 2 2" xfId="8086"/>
    <cellStyle name="Note 3 2 4 2 2 3" xfId="8087"/>
    <cellStyle name="Note 3 2 4 2 2_Consolidated" xfId="8088"/>
    <cellStyle name="Note 3 2 4 2 3" xfId="8089"/>
    <cellStyle name="Note 3 2 4 2 3 2" xfId="8090"/>
    <cellStyle name="Note 3 2 4 2 4" xfId="8091"/>
    <cellStyle name="Note 3 2 4 2_Consolidated" xfId="8092"/>
    <cellStyle name="Note 3 2 4 3" xfId="1306"/>
    <cellStyle name="Note 3 2 4 3 2" xfId="8093"/>
    <cellStyle name="Note 3 2 4 3 2 2" xfId="8094"/>
    <cellStyle name="Note 3 2 4 3 3" xfId="8095"/>
    <cellStyle name="Note 3 2 4 3_Consolidated" xfId="8096"/>
    <cellStyle name="Note 3 2 4 4" xfId="1737"/>
    <cellStyle name="Note 3 2 4 4 2" xfId="8097"/>
    <cellStyle name="Note 3 2 4 4 2 2" xfId="8098"/>
    <cellStyle name="Note 3 2 4 4 3" xfId="8099"/>
    <cellStyle name="Note 3 2 4 4_Consolidated" xfId="8100"/>
    <cellStyle name="Note 3 2 4 5" xfId="648"/>
    <cellStyle name="Note 3 2 4 5 2" xfId="8101"/>
    <cellStyle name="Note 3 2 4 5 2 2" xfId="8102"/>
    <cellStyle name="Note 3 2 4 5 3" xfId="8103"/>
    <cellStyle name="Note 3 2 4 5_Consolidated" xfId="8104"/>
    <cellStyle name="Note 3 2 4 6" xfId="8105"/>
    <cellStyle name="Note 3 2 4 6 2" xfId="8106"/>
    <cellStyle name="Note 3 2 4 7" xfId="8107"/>
    <cellStyle name="Note 3 2 4 7 2" xfId="8108"/>
    <cellStyle name="Note 3 2 4 8" xfId="8109"/>
    <cellStyle name="Note 3 2 4_Consolidated" xfId="8110"/>
    <cellStyle name="Note 3 2 5" xfId="683"/>
    <cellStyle name="Note 3 2 5 2" xfId="1772"/>
    <cellStyle name="Note 3 2 5 2 2" xfId="8111"/>
    <cellStyle name="Note 3 2 5 2 2 2" xfId="8112"/>
    <cellStyle name="Note 3 2 5 2 3" xfId="8113"/>
    <cellStyle name="Note 3 2 5 2_Consolidated" xfId="8114"/>
    <cellStyle name="Note 3 2 5 3" xfId="1233"/>
    <cellStyle name="Note 3 2 5 3 2" xfId="8115"/>
    <cellStyle name="Note 3 2 5 3 2 2" xfId="8116"/>
    <cellStyle name="Note 3 2 5 3 3" xfId="8117"/>
    <cellStyle name="Note 3 2 5 3_Consolidated" xfId="8118"/>
    <cellStyle name="Note 3 2 5 4" xfId="8119"/>
    <cellStyle name="Note 3 2 5 4 2" xfId="8120"/>
    <cellStyle name="Note 3 2 5 5" xfId="8121"/>
    <cellStyle name="Note 3 2 5 5 2" xfId="8122"/>
    <cellStyle name="Note 3 2 5 6" xfId="8123"/>
    <cellStyle name="Note 3 2 5 6 2" xfId="8124"/>
    <cellStyle name="Note 3 2 5 7" xfId="8125"/>
    <cellStyle name="Note 3 2 5_Consolidated" xfId="8126"/>
    <cellStyle name="Note 3 2 6" xfId="1011"/>
    <cellStyle name="Note 3 2 6 2" xfId="2099"/>
    <cellStyle name="Note 3 2 6 2 2" xfId="8127"/>
    <cellStyle name="Note 3 2 6 2 2 2" xfId="8128"/>
    <cellStyle name="Note 3 2 6 2 3" xfId="8129"/>
    <cellStyle name="Note 3 2 6 2_Consolidated" xfId="8130"/>
    <cellStyle name="Note 3 2 6 3" xfId="8131"/>
    <cellStyle name="Note 3 2 6 3 2" xfId="8132"/>
    <cellStyle name="Note 3 2 6 4" xfId="8133"/>
    <cellStyle name="Note 3 2 6 4 2" xfId="8134"/>
    <cellStyle name="Note 3 2 6 5" xfId="8135"/>
    <cellStyle name="Note 3 2 6 5 2" xfId="8136"/>
    <cellStyle name="Note 3 2 6 6" xfId="8137"/>
    <cellStyle name="Note 3 2 6_Consolidated" xfId="8138"/>
    <cellStyle name="Note 3 2 7" xfId="1184"/>
    <cellStyle name="Note 3 2 7 2" xfId="2268"/>
    <cellStyle name="Note 3 2 7 2 2" xfId="8139"/>
    <cellStyle name="Note 3 2 7 2 2 2" xfId="8140"/>
    <cellStyle name="Note 3 2 7 2 3" xfId="8141"/>
    <cellStyle name="Note 3 2 7 2_Consolidated" xfId="8142"/>
    <cellStyle name="Note 3 2 7 3" xfId="1280"/>
    <cellStyle name="Note 3 2 7 3 2" xfId="8143"/>
    <cellStyle name="Note 3 2 7 3 2 2" xfId="8144"/>
    <cellStyle name="Note 3 2 7 3 3" xfId="8145"/>
    <cellStyle name="Note 3 2 7 3_Consolidated" xfId="8146"/>
    <cellStyle name="Note 3 2 7 4" xfId="8147"/>
    <cellStyle name="Note 3 2 7 4 2" xfId="8148"/>
    <cellStyle name="Note 3 2 7 5" xfId="8149"/>
    <cellStyle name="Note 3 2 7 5 2" xfId="8150"/>
    <cellStyle name="Note 3 2 7 6" xfId="8151"/>
    <cellStyle name="Note 3 2 7_Consolidated" xfId="8152"/>
    <cellStyle name="Note 3 2 8" xfId="507"/>
    <cellStyle name="Note 3 2 8 2" xfId="8153"/>
    <cellStyle name="Note 3 2 8 2 2" xfId="8154"/>
    <cellStyle name="Note 3 2 8 3" xfId="8155"/>
    <cellStyle name="Note 3 2 8 3 2" xfId="8156"/>
    <cellStyle name="Note 3 2 8 4" xfId="8157"/>
    <cellStyle name="Note 3 2 8_Consolidated" xfId="8158"/>
    <cellStyle name="Note 3 2 9" xfId="2345"/>
    <cellStyle name="Note 3 2 9 2" xfId="8159"/>
    <cellStyle name="Note 3 2 9 2 2" xfId="8160"/>
    <cellStyle name="Note 3 2 9 3" xfId="8161"/>
    <cellStyle name="Note 3 2 9 3 2" xfId="8162"/>
    <cellStyle name="Note 3 2 9 4" xfId="8163"/>
    <cellStyle name="Note 3 2 9_Consolidated" xfId="8164"/>
    <cellStyle name="Note 3 2_Consolidated" xfId="8165"/>
    <cellStyle name="Note 3 3" xfId="225"/>
    <cellStyle name="Note 3 3 10" xfId="1347"/>
    <cellStyle name="Note 3 3 10 2" xfId="8166"/>
    <cellStyle name="Note 3 3 10 2 2" xfId="8167"/>
    <cellStyle name="Note 3 3 10 3" xfId="8168"/>
    <cellStyle name="Note 3 3 10 3 2" xfId="8169"/>
    <cellStyle name="Note 3 3 10 4" xfId="8170"/>
    <cellStyle name="Note 3 3 10 4 2" xfId="8171"/>
    <cellStyle name="Note 3 3 10 5" xfId="8172"/>
    <cellStyle name="Note 3 3 10_Consolidated" xfId="8173"/>
    <cellStyle name="Note 3 3 11" xfId="1624"/>
    <cellStyle name="Note 3 3 11 2" xfId="8174"/>
    <cellStyle name="Note 3 3 11 2 2" xfId="8175"/>
    <cellStyle name="Note 3 3 11 3" xfId="8176"/>
    <cellStyle name="Note 3 3 11 3 2" xfId="8177"/>
    <cellStyle name="Note 3 3 11 4" xfId="8178"/>
    <cellStyle name="Note 3 3 11 4 2" xfId="8179"/>
    <cellStyle name="Note 3 3 11 5" xfId="8180"/>
    <cellStyle name="Note 3 3 11_Consolidated" xfId="8181"/>
    <cellStyle name="Note 3 3 12" xfId="517"/>
    <cellStyle name="Note 3 3 12 2" xfId="8182"/>
    <cellStyle name="Note 3 3 12 2 2" xfId="8183"/>
    <cellStyle name="Note 3 3 12 3" xfId="8184"/>
    <cellStyle name="Note 3 3 12 3 2" xfId="8185"/>
    <cellStyle name="Note 3 3 12 4" xfId="8186"/>
    <cellStyle name="Note 3 3 12_Consolidated" xfId="8187"/>
    <cellStyle name="Note 3 3 13" xfId="2346"/>
    <cellStyle name="Note 3 3 13 2" xfId="8188"/>
    <cellStyle name="Note 3 3 13 2 2" xfId="8189"/>
    <cellStyle name="Note 3 3 13 3" xfId="8190"/>
    <cellStyle name="Note 3 3 13 3 2" xfId="8191"/>
    <cellStyle name="Note 3 3 13 4" xfId="8192"/>
    <cellStyle name="Note 3 3 13_Consolidated" xfId="8193"/>
    <cellStyle name="Note 3 3 14" xfId="8194"/>
    <cellStyle name="Note 3 3 14 2" xfId="8195"/>
    <cellStyle name="Note 3 3 15" xfId="8196"/>
    <cellStyle name="Note 3 3 15 2" xfId="8197"/>
    <cellStyle name="Note 3 3 16" xfId="8198"/>
    <cellStyle name="Note 3 3 2" xfId="301"/>
    <cellStyle name="Note 3 3 2 2" xfId="571"/>
    <cellStyle name="Note 3 3 2 2 2" xfId="1660"/>
    <cellStyle name="Note 3 3 2 2 2 2" xfId="8199"/>
    <cellStyle name="Note 3 3 2 2 2 2 2" xfId="8200"/>
    <cellStyle name="Note 3 3 2 2 2 3" xfId="8201"/>
    <cellStyle name="Note 3 3 2 2 2_Consolidated" xfId="8202"/>
    <cellStyle name="Note 3 3 2 2 3" xfId="8203"/>
    <cellStyle name="Note 3 3 2 2 3 2" xfId="8204"/>
    <cellStyle name="Note 3 3 2 2 4" xfId="8205"/>
    <cellStyle name="Note 3 3 2 2_Consolidated" xfId="8206"/>
    <cellStyle name="Note 3 3 2 3" xfId="1415"/>
    <cellStyle name="Note 3 3 2 3 2" xfId="8207"/>
    <cellStyle name="Note 3 3 2 3 2 2" xfId="8208"/>
    <cellStyle name="Note 3 3 2 3 3" xfId="8209"/>
    <cellStyle name="Note 3 3 2 3_Consolidated" xfId="8210"/>
    <cellStyle name="Note 3 3 2 4" xfId="1867"/>
    <cellStyle name="Note 3 3 2 4 2" xfId="8211"/>
    <cellStyle name="Note 3 3 2 4 2 2" xfId="8212"/>
    <cellStyle name="Note 3 3 2 4 3" xfId="8213"/>
    <cellStyle name="Note 3 3 2 4_Consolidated" xfId="8214"/>
    <cellStyle name="Note 3 3 2 5" xfId="778"/>
    <cellStyle name="Note 3 3 2 5 2" xfId="8215"/>
    <cellStyle name="Note 3 3 2 5 2 2" xfId="8216"/>
    <cellStyle name="Note 3 3 2 5 3" xfId="8217"/>
    <cellStyle name="Note 3 3 2 5_Consolidated" xfId="8218"/>
    <cellStyle name="Note 3 3 2 6" xfId="8219"/>
    <cellStyle name="Note 3 3 2 6 2" xfId="8220"/>
    <cellStyle name="Note 3 3 2 7" xfId="8221"/>
    <cellStyle name="Note 3 3 2 7 2" xfId="8222"/>
    <cellStyle name="Note 3 3 2 8" xfId="8223"/>
    <cellStyle name="Note 3 3 2_Consolidated" xfId="8224"/>
    <cellStyle name="Note 3 3 3" xfId="343"/>
    <cellStyle name="Note 3 3 3 2" xfId="578"/>
    <cellStyle name="Note 3 3 3 2 2" xfId="1667"/>
    <cellStyle name="Note 3 3 3 2 2 2" xfId="8225"/>
    <cellStyle name="Note 3 3 3 2 2 2 2" xfId="8226"/>
    <cellStyle name="Note 3 3 3 2 2 3" xfId="8227"/>
    <cellStyle name="Note 3 3 3 2 2_Consolidated" xfId="8228"/>
    <cellStyle name="Note 3 3 3 2 3" xfId="8229"/>
    <cellStyle name="Note 3 3 3 2 3 2" xfId="8230"/>
    <cellStyle name="Note 3 3 3 2 4" xfId="8231"/>
    <cellStyle name="Note 3 3 3 2_Consolidated" xfId="8232"/>
    <cellStyle name="Note 3 3 3 3" xfId="1457"/>
    <cellStyle name="Note 3 3 3 3 2" xfId="8233"/>
    <cellStyle name="Note 3 3 3 3 2 2" xfId="8234"/>
    <cellStyle name="Note 3 3 3 3 3" xfId="8235"/>
    <cellStyle name="Note 3 3 3 3_Consolidated" xfId="8236"/>
    <cellStyle name="Note 3 3 3 4" xfId="1909"/>
    <cellStyle name="Note 3 3 3 4 2" xfId="8237"/>
    <cellStyle name="Note 3 3 3 4 2 2" xfId="8238"/>
    <cellStyle name="Note 3 3 3 4 3" xfId="8239"/>
    <cellStyle name="Note 3 3 3 4_Consolidated" xfId="8240"/>
    <cellStyle name="Note 3 3 3 5" xfId="820"/>
    <cellStyle name="Note 3 3 3 5 2" xfId="8241"/>
    <cellStyle name="Note 3 3 3 5 2 2" xfId="8242"/>
    <cellStyle name="Note 3 3 3 5 3" xfId="8243"/>
    <cellStyle name="Note 3 3 3 5_Consolidated" xfId="8244"/>
    <cellStyle name="Note 3 3 3 6" xfId="8245"/>
    <cellStyle name="Note 3 3 3 6 2" xfId="8246"/>
    <cellStyle name="Note 3 3 3 7" xfId="8247"/>
    <cellStyle name="Note 3 3 3 7 2" xfId="8248"/>
    <cellStyle name="Note 3 3 3 8" xfId="8249"/>
    <cellStyle name="Note 3 3 3_Consolidated" xfId="8250"/>
    <cellStyle name="Note 3 3 4" xfId="380"/>
    <cellStyle name="Note 3 3 4 2" xfId="1027"/>
    <cellStyle name="Note 3 3 4 2 2" xfId="2115"/>
    <cellStyle name="Note 3 3 4 2 2 2" xfId="8251"/>
    <cellStyle name="Note 3 3 4 2 2 2 2" xfId="8252"/>
    <cellStyle name="Note 3 3 4 2 2 3" xfId="8253"/>
    <cellStyle name="Note 3 3 4 2 2_Consolidated" xfId="8254"/>
    <cellStyle name="Note 3 3 4 2 3" xfId="8255"/>
    <cellStyle name="Note 3 3 4 2 3 2" xfId="8256"/>
    <cellStyle name="Note 3 3 4 2 4" xfId="8257"/>
    <cellStyle name="Note 3 3 4 2_Consolidated" xfId="8258"/>
    <cellStyle name="Note 3 3 4 3" xfId="1494"/>
    <cellStyle name="Note 3 3 4 3 2" xfId="8259"/>
    <cellStyle name="Note 3 3 4 3 2 2" xfId="8260"/>
    <cellStyle name="Note 3 3 4 3 3" xfId="8261"/>
    <cellStyle name="Note 3 3 4 3_Consolidated" xfId="8262"/>
    <cellStyle name="Note 3 3 4 4" xfId="1946"/>
    <cellStyle name="Note 3 3 4 4 2" xfId="8263"/>
    <cellStyle name="Note 3 3 4 4 2 2" xfId="8264"/>
    <cellStyle name="Note 3 3 4 4 3" xfId="8265"/>
    <cellStyle name="Note 3 3 4 4_Consolidated" xfId="8266"/>
    <cellStyle name="Note 3 3 4 5" xfId="857"/>
    <cellStyle name="Note 3 3 4 5 2" xfId="8267"/>
    <cellStyle name="Note 3 3 4 5 2 2" xfId="8268"/>
    <cellStyle name="Note 3 3 4 5 3" xfId="8269"/>
    <cellStyle name="Note 3 3 4 5_Consolidated" xfId="8270"/>
    <cellStyle name="Note 3 3 4 6" xfId="8271"/>
    <cellStyle name="Note 3 3 4 6 2" xfId="8272"/>
    <cellStyle name="Note 3 3 4 7" xfId="8273"/>
    <cellStyle name="Note 3 3 4 7 2" xfId="8274"/>
    <cellStyle name="Note 3 3 4 8" xfId="8275"/>
    <cellStyle name="Note 3 3 4_Consolidated" xfId="8276"/>
    <cellStyle name="Note 3 3 5" xfId="418"/>
    <cellStyle name="Note 3 3 5 2" xfId="997"/>
    <cellStyle name="Note 3 3 5 2 2" xfId="2086"/>
    <cellStyle name="Note 3 3 5 2 2 2" xfId="8277"/>
    <cellStyle name="Note 3 3 5 2 2 2 2" xfId="8278"/>
    <cellStyle name="Note 3 3 5 2 2 3" xfId="8279"/>
    <cellStyle name="Note 3 3 5 2 2_Consolidated" xfId="8280"/>
    <cellStyle name="Note 3 3 5 2 3" xfId="8281"/>
    <cellStyle name="Note 3 3 5 2 3 2" xfId="8282"/>
    <cellStyle name="Note 3 3 5 2 4" xfId="8283"/>
    <cellStyle name="Note 3 3 5 2_Consolidated" xfId="8284"/>
    <cellStyle name="Note 3 3 5 3" xfId="1532"/>
    <cellStyle name="Note 3 3 5 3 2" xfId="8285"/>
    <cellStyle name="Note 3 3 5 3 2 2" xfId="8286"/>
    <cellStyle name="Note 3 3 5 3 3" xfId="8287"/>
    <cellStyle name="Note 3 3 5 3_Consolidated" xfId="8288"/>
    <cellStyle name="Note 3 3 5 4" xfId="1984"/>
    <cellStyle name="Note 3 3 5 4 2" xfId="8289"/>
    <cellStyle name="Note 3 3 5 4 2 2" xfId="8290"/>
    <cellStyle name="Note 3 3 5 4 3" xfId="8291"/>
    <cellStyle name="Note 3 3 5 4_Consolidated" xfId="8292"/>
    <cellStyle name="Note 3 3 5 5" xfId="895"/>
    <cellStyle name="Note 3 3 5 5 2" xfId="8293"/>
    <cellStyle name="Note 3 3 5 5 2 2" xfId="8294"/>
    <cellStyle name="Note 3 3 5 5 3" xfId="8295"/>
    <cellStyle name="Note 3 3 5 5_Consolidated" xfId="8296"/>
    <cellStyle name="Note 3 3 5 6" xfId="8297"/>
    <cellStyle name="Note 3 3 5 6 2" xfId="8298"/>
    <cellStyle name="Note 3 3 5 7" xfId="8299"/>
    <cellStyle name="Note 3 3 5 7 2" xfId="8300"/>
    <cellStyle name="Note 3 3 5 8" xfId="8301"/>
    <cellStyle name="Note 3 3 5_Consolidated" xfId="8302"/>
    <cellStyle name="Note 3 3 6" xfId="458"/>
    <cellStyle name="Note 3 3 6 2" xfId="1152"/>
    <cellStyle name="Note 3 3 6 2 2" xfId="2238"/>
    <cellStyle name="Note 3 3 6 2 2 2" xfId="8303"/>
    <cellStyle name="Note 3 3 6 2 2 2 2" xfId="8304"/>
    <cellStyle name="Note 3 3 6 2 2 3" xfId="8305"/>
    <cellStyle name="Note 3 3 6 2 2_Consolidated" xfId="8306"/>
    <cellStyle name="Note 3 3 6 2 3" xfId="8307"/>
    <cellStyle name="Note 3 3 6 2 3 2" xfId="8308"/>
    <cellStyle name="Note 3 3 6 2 4" xfId="8309"/>
    <cellStyle name="Note 3 3 6 2_Consolidated" xfId="8310"/>
    <cellStyle name="Note 3 3 6 3" xfId="1572"/>
    <cellStyle name="Note 3 3 6 3 2" xfId="8311"/>
    <cellStyle name="Note 3 3 6 3 2 2" xfId="8312"/>
    <cellStyle name="Note 3 3 6 3 3" xfId="8313"/>
    <cellStyle name="Note 3 3 6 3_Consolidated" xfId="8314"/>
    <cellStyle name="Note 3 3 6 4" xfId="2024"/>
    <cellStyle name="Note 3 3 6 4 2" xfId="8315"/>
    <cellStyle name="Note 3 3 6 4 2 2" xfId="8316"/>
    <cellStyle name="Note 3 3 6 4 3" xfId="8317"/>
    <cellStyle name="Note 3 3 6 4_Consolidated" xfId="8318"/>
    <cellStyle name="Note 3 3 6 5" xfId="935"/>
    <cellStyle name="Note 3 3 6 5 2" xfId="8319"/>
    <cellStyle name="Note 3 3 6 5 2 2" xfId="8320"/>
    <cellStyle name="Note 3 3 6 5 3" xfId="8321"/>
    <cellStyle name="Note 3 3 6 5_Consolidated" xfId="8322"/>
    <cellStyle name="Note 3 3 6 6" xfId="8323"/>
    <cellStyle name="Note 3 3 6 6 2" xfId="8324"/>
    <cellStyle name="Note 3 3 6 7" xfId="8325"/>
    <cellStyle name="Note 3 3 6 7 2" xfId="8326"/>
    <cellStyle name="Note 3 3 6 8" xfId="8327"/>
    <cellStyle name="Note 3 3 6_Consolidated" xfId="8328"/>
    <cellStyle name="Note 3 3 7" xfId="489"/>
    <cellStyle name="Note 3 3 7 2" xfId="559"/>
    <cellStyle name="Note 3 3 7 2 2" xfId="1648"/>
    <cellStyle name="Note 3 3 7 2 2 2" xfId="8329"/>
    <cellStyle name="Note 3 3 7 2 2 2 2" xfId="8330"/>
    <cellStyle name="Note 3 3 7 2 2 3" xfId="8331"/>
    <cellStyle name="Note 3 3 7 2 2_Consolidated" xfId="8332"/>
    <cellStyle name="Note 3 3 7 2 3" xfId="8333"/>
    <cellStyle name="Note 3 3 7 2 3 2" xfId="8334"/>
    <cellStyle name="Note 3 3 7 2 4" xfId="8335"/>
    <cellStyle name="Note 3 3 7 2_Consolidated" xfId="8336"/>
    <cellStyle name="Note 3 3 7 3" xfId="1603"/>
    <cellStyle name="Note 3 3 7 3 2" xfId="8337"/>
    <cellStyle name="Note 3 3 7 3 2 2" xfId="8338"/>
    <cellStyle name="Note 3 3 7 3 3" xfId="8339"/>
    <cellStyle name="Note 3 3 7 3_Consolidated" xfId="8340"/>
    <cellStyle name="Note 3 3 7 4" xfId="2055"/>
    <cellStyle name="Note 3 3 7 4 2" xfId="8341"/>
    <cellStyle name="Note 3 3 7 4 2 2" xfId="8342"/>
    <cellStyle name="Note 3 3 7 4 3" xfId="8343"/>
    <cellStyle name="Note 3 3 7 4_Consolidated" xfId="8344"/>
    <cellStyle name="Note 3 3 7 5" xfId="966"/>
    <cellStyle name="Note 3 3 7 5 2" xfId="8345"/>
    <cellStyle name="Note 3 3 7 5 2 2" xfId="8346"/>
    <cellStyle name="Note 3 3 7 5 3" xfId="8347"/>
    <cellStyle name="Note 3 3 7 5_Consolidated" xfId="8348"/>
    <cellStyle name="Note 3 3 7 6" xfId="8349"/>
    <cellStyle name="Note 3 3 7 6 2" xfId="8350"/>
    <cellStyle name="Note 3 3 7 7" xfId="8351"/>
    <cellStyle name="Note 3 3 7 7 2" xfId="8352"/>
    <cellStyle name="Note 3 3 7 8" xfId="8353"/>
    <cellStyle name="Note 3 3 7_Consolidated" xfId="8354"/>
    <cellStyle name="Note 3 3 8" xfId="706"/>
    <cellStyle name="Note 3 3 8 2" xfId="1795"/>
    <cellStyle name="Note 3 3 8 2 2" xfId="8355"/>
    <cellStyle name="Note 3 3 8 2 2 2" xfId="8356"/>
    <cellStyle name="Note 3 3 8 2 3" xfId="8357"/>
    <cellStyle name="Note 3 3 8 2_Consolidated" xfId="8358"/>
    <cellStyle name="Note 3 3 8 3" xfId="1251"/>
    <cellStyle name="Note 3 3 8 3 2" xfId="8359"/>
    <cellStyle name="Note 3 3 8 3 2 2" xfId="8360"/>
    <cellStyle name="Note 3 3 8 3 3" xfId="8361"/>
    <cellStyle name="Note 3 3 8 3_Consolidated" xfId="8362"/>
    <cellStyle name="Note 3 3 8 4" xfId="8363"/>
    <cellStyle name="Note 3 3 8 4 2" xfId="8364"/>
    <cellStyle name="Note 3 3 8 5" xfId="8365"/>
    <cellStyle name="Note 3 3 8 5 2" xfId="8366"/>
    <cellStyle name="Note 3 3 8 6" xfId="8367"/>
    <cellStyle name="Note 3 3 8 6 2" xfId="8368"/>
    <cellStyle name="Note 3 3 8 7" xfId="8369"/>
    <cellStyle name="Note 3 3 8_Consolidated" xfId="8370"/>
    <cellStyle name="Note 3 3 9" xfId="1142"/>
    <cellStyle name="Note 3 3 9 2" xfId="2228"/>
    <cellStyle name="Note 3 3 9 2 2" xfId="8371"/>
    <cellStyle name="Note 3 3 9 2 2 2" xfId="8372"/>
    <cellStyle name="Note 3 3 9 2 3" xfId="8373"/>
    <cellStyle name="Note 3 3 9 2_Consolidated" xfId="8374"/>
    <cellStyle name="Note 3 3 9 3" xfId="8375"/>
    <cellStyle name="Note 3 3 9 3 2" xfId="8376"/>
    <cellStyle name="Note 3 3 9 4" xfId="8377"/>
    <cellStyle name="Note 3 3 9 4 2" xfId="8378"/>
    <cellStyle name="Note 3 3 9 5" xfId="8379"/>
    <cellStyle name="Note 3 3 9 5 2" xfId="8380"/>
    <cellStyle name="Note 3 3 9 6" xfId="8381"/>
    <cellStyle name="Note 3 3 9_Consolidated" xfId="8382"/>
    <cellStyle name="Note 3 3_Consolidated" xfId="8383"/>
    <cellStyle name="Note 3 4" xfId="220"/>
    <cellStyle name="Note 3 4 10" xfId="1622"/>
    <cellStyle name="Note 3 4 10 2" xfId="8384"/>
    <cellStyle name="Note 3 4 10 2 2" xfId="8385"/>
    <cellStyle name="Note 3 4 10 3" xfId="8386"/>
    <cellStyle name="Note 3 4 10 3 2" xfId="8387"/>
    <cellStyle name="Note 3 4 10 4" xfId="8388"/>
    <cellStyle name="Note 3 4 10 4 2" xfId="8389"/>
    <cellStyle name="Note 3 4 10 5" xfId="8390"/>
    <cellStyle name="Note 3 4 10_Consolidated" xfId="8391"/>
    <cellStyle name="Note 3 4 11" xfId="512"/>
    <cellStyle name="Note 3 4 11 2" xfId="8392"/>
    <cellStyle name="Note 3 4 11 2 2" xfId="8393"/>
    <cellStyle name="Note 3 4 11 3" xfId="8394"/>
    <cellStyle name="Note 3 4 11 3 2" xfId="8395"/>
    <cellStyle name="Note 3 4 11 4" xfId="8396"/>
    <cellStyle name="Note 3 4 11_Consolidated" xfId="8397"/>
    <cellStyle name="Note 3 4 12" xfId="8398"/>
    <cellStyle name="Note 3 4 12 2" xfId="8399"/>
    <cellStyle name="Note 3 4 13" xfId="8400"/>
    <cellStyle name="Note 3 4 13 2" xfId="8401"/>
    <cellStyle name="Note 3 4 14" xfId="8402"/>
    <cellStyle name="Note 3 4 2" xfId="296"/>
    <cellStyle name="Note 3 4 2 2" xfId="1095"/>
    <cellStyle name="Note 3 4 2 2 2" xfId="2183"/>
    <cellStyle name="Note 3 4 2 2 2 2" xfId="8403"/>
    <cellStyle name="Note 3 4 2 2 2 2 2" xfId="8404"/>
    <cellStyle name="Note 3 4 2 2 2 3" xfId="8405"/>
    <cellStyle name="Note 3 4 2 2 2_Consolidated" xfId="8406"/>
    <cellStyle name="Note 3 4 2 2 3" xfId="8407"/>
    <cellStyle name="Note 3 4 2 2 3 2" xfId="8408"/>
    <cellStyle name="Note 3 4 2 2 4" xfId="8409"/>
    <cellStyle name="Note 3 4 2 2_Consolidated" xfId="8410"/>
    <cellStyle name="Note 3 4 2 3" xfId="1410"/>
    <cellStyle name="Note 3 4 2 3 2" xfId="8411"/>
    <cellStyle name="Note 3 4 2 3 2 2" xfId="8412"/>
    <cellStyle name="Note 3 4 2 3 3" xfId="8413"/>
    <cellStyle name="Note 3 4 2 3_Consolidated" xfId="8414"/>
    <cellStyle name="Note 3 4 2 4" xfId="1862"/>
    <cellStyle name="Note 3 4 2 4 2" xfId="8415"/>
    <cellStyle name="Note 3 4 2 4 2 2" xfId="8416"/>
    <cellStyle name="Note 3 4 2 4 3" xfId="8417"/>
    <cellStyle name="Note 3 4 2 4_Consolidated" xfId="8418"/>
    <cellStyle name="Note 3 4 2 5" xfId="773"/>
    <cellStyle name="Note 3 4 2 5 2" xfId="8419"/>
    <cellStyle name="Note 3 4 2 5 2 2" xfId="8420"/>
    <cellStyle name="Note 3 4 2 5 3" xfId="8421"/>
    <cellStyle name="Note 3 4 2 5_Consolidated" xfId="8422"/>
    <cellStyle name="Note 3 4 2 6" xfId="8423"/>
    <cellStyle name="Note 3 4 2 6 2" xfId="8424"/>
    <cellStyle name="Note 3 4 2 7" xfId="8425"/>
    <cellStyle name="Note 3 4 2 7 2" xfId="8426"/>
    <cellStyle name="Note 3 4 2 8" xfId="8427"/>
    <cellStyle name="Note 3 4 2_Consolidated" xfId="8428"/>
    <cellStyle name="Note 3 4 3" xfId="338"/>
    <cellStyle name="Note 3 4 3 2" xfId="1119"/>
    <cellStyle name="Note 3 4 3 2 2" xfId="2205"/>
    <cellStyle name="Note 3 4 3 2 2 2" xfId="8429"/>
    <cellStyle name="Note 3 4 3 2 2 2 2" xfId="8430"/>
    <cellStyle name="Note 3 4 3 2 2 3" xfId="8431"/>
    <cellStyle name="Note 3 4 3 2 2_Consolidated" xfId="8432"/>
    <cellStyle name="Note 3 4 3 2 3" xfId="8433"/>
    <cellStyle name="Note 3 4 3 2 3 2" xfId="8434"/>
    <cellStyle name="Note 3 4 3 2 4" xfId="8435"/>
    <cellStyle name="Note 3 4 3 2_Consolidated" xfId="8436"/>
    <cellStyle name="Note 3 4 3 3" xfId="1452"/>
    <cellStyle name="Note 3 4 3 3 2" xfId="8437"/>
    <cellStyle name="Note 3 4 3 3 2 2" xfId="8438"/>
    <cellStyle name="Note 3 4 3 3 3" xfId="8439"/>
    <cellStyle name="Note 3 4 3 3_Consolidated" xfId="8440"/>
    <cellStyle name="Note 3 4 3 4" xfId="1904"/>
    <cellStyle name="Note 3 4 3 4 2" xfId="8441"/>
    <cellStyle name="Note 3 4 3 4 2 2" xfId="8442"/>
    <cellStyle name="Note 3 4 3 4 3" xfId="8443"/>
    <cellStyle name="Note 3 4 3 4_Consolidated" xfId="8444"/>
    <cellStyle name="Note 3 4 3 5" xfId="815"/>
    <cellStyle name="Note 3 4 3 5 2" xfId="8445"/>
    <cellStyle name="Note 3 4 3 5 2 2" xfId="8446"/>
    <cellStyle name="Note 3 4 3 5 3" xfId="8447"/>
    <cellStyle name="Note 3 4 3 5_Consolidated" xfId="8448"/>
    <cellStyle name="Note 3 4 3 6" xfId="8449"/>
    <cellStyle name="Note 3 4 3 6 2" xfId="8450"/>
    <cellStyle name="Note 3 4 3 7" xfId="8451"/>
    <cellStyle name="Note 3 4 3 7 2" xfId="8452"/>
    <cellStyle name="Note 3 4 3 8" xfId="8453"/>
    <cellStyle name="Note 3 4 3_Consolidated" xfId="8454"/>
    <cellStyle name="Note 3 4 4" xfId="375"/>
    <cellStyle name="Note 3 4 4 2" xfId="568"/>
    <cellStyle name="Note 3 4 4 2 2" xfId="1657"/>
    <cellStyle name="Note 3 4 4 2 2 2" xfId="8455"/>
    <cellStyle name="Note 3 4 4 2 2 2 2" xfId="8456"/>
    <cellStyle name="Note 3 4 4 2 2 3" xfId="8457"/>
    <cellStyle name="Note 3 4 4 2 2_Consolidated" xfId="8458"/>
    <cellStyle name="Note 3 4 4 2 3" xfId="8459"/>
    <cellStyle name="Note 3 4 4 2 3 2" xfId="8460"/>
    <cellStyle name="Note 3 4 4 2 4" xfId="8461"/>
    <cellStyle name="Note 3 4 4 2_Consolidated" xfId="8462"/>
    <cellStyle name="Note 3 4 4 3" xfId="1489"/>
    <cellStyle name="Note 3 4 4 3 2" xfId="8463"/>
    <cellStyle name="Note 3 4 4 3 2 2" xfId="8464"/>
    <cellStyle name="Note 3 4 4 3 3" xfId="8465"/>
    <cellStyle name="Note 3 4 4 3_Consolidated" xfId="8466"/>
    <cellStyle name="Note 3 4 4 4" xfId="1941"/>
    <cellStyle name="Note 3 4 4 4 2" xfId="8467"/>
    <cellStyle name="Note 3 4 4 4 2 2" xfId="8468"/>
    <cellStyle name="Note 3 4 4 4 3" xfId="8469"/>
    <cellStyle name="Note 3 4 4 4_Consolidated" xfId="8470"/>
    <cellStyle name="Note 3 4 4 5" xfId="852"/>
    <cellStyle name="Note 3 4 4 5 2" xfId="8471"/>
    <cellStyle name="Note 3 4 4 5 2 2" xfId="8472"/>
    <cellStyle name="Note 3 4 4 5 3" xfId="8473"/>
    <cellStyle name="Note 3 4 4 5_Consolidated" xfId="8474"/>
    <cellStyle name="Note 3 4 4 6" xfId="8475"/>
    <cellStyle name="Note 3 4 4 6 2" xfId="8476"/>
    <cellStyle name="Note 3 4 4 7" xfId="8477"/>
    <cellStyle name="Note 3 4 4 7 2" xfId="8478"/>
    <cellStyle name="Note 3 4 4 8" xfId="8479"/>
    <cellStyle name="Note 3 4 4_Consolidated" xfId="8480"/>
    <cellStyle name="Note 3 4 5" xfId="413"/>
    <cellStyle name="Note 3 4 5 2" xfId="679"/>
    <cellStyle name="Note 3 4 5 2 2" xfId="1768"/>
    <cellStyle name="Note 3 4 5 2 2 2" xfId="8481"/>
    <cellStyle name="Note 3 4 5 2 2 2 2" xfId="8482"/>
    <cellStyle name="Note 3 4 5 2 2 3" xfId="8483"/>
    <cellStyle name="Note 3 4 5 2 2_Consolidated" xfId="8484"/>
    <cellStyle name="Note 3 4 5 2 3" xfId="8485"/>
    <cellStyle name="Note 3 4 5 2 3 2" xfId="8486"/>
    <cellStyle name="Note 3 4 5 2 4" xfId="8487"/>
    <cellStyle name="Note 3 4 5 2_Consolidated" xfId="8488"/>
    <cellStyle name="Note 3 4 5 3" xfId="1527"/>
    <cellStyle name="Note 3 4 5 3 2" xfId="8489"/>
    <cellStyle name="Note 3 4 5 3 2 2" xfId="8490"/>
    <cellStyle name="Note 3 4 5 3 3" xfId="8491"/>
    <cellStyle name="Note 3 4 5 3_Consolidated" xfId="8492"/>
    <cellStyle name="Note 3 4 5 4" xfId="1979"/>
    <cellStyle name="Note 3 4 5 4 2" xfId="8493"/>
    <cellStyle name="Note 3 4 5 4 2 2" xfId="8494"/>
    <cellStyle name="Note 3 4 5 4 3" xfId="8495"/>
    <cellStyle name="Note 3 4 5 4_Consolidated" xfId="8496"/>
    <cellStyle name="Note 3 4 5 5" xfId="890"/>
    <cellStyle name="Note 3 4 5 5 2" xfId="8497"/>
    <cellStyle name="Note 3 4 5 5 2 2" xfId="8498"/>
    <cellStyle name="Note 3 4 5 5 3" xfId="8499"/>
    <cellStyle name="Note 3 4 5 5_Consolidated" xfId="8500"/>
    <cellStyle name="Note 3 4 5 6" xfId="8501"/>
    <cellStyle name="Note 3 4 5 6 2" xfId="8502"/>
    <cellStyle name="Note 3 4 5 7" xfId="8503"/>
    <cellStyle name="Note 3 4 5 7 2" xfId="8504"/>
    <cellStyle name="Note 3 4 5 8" xfId="8505"/>
    <cellStyle name="Note 3 4 5_Consolidated" xfId="8506"/>
    <cellStyle name="Note 3 4 6" xfId="453"/>
    <cellStyle name="Note 3 4 6 2" xfId="609"/>
    <cellStyle name="Note 3 4 6 2 2" xfId="1698"/>
    <cellStyle name="Note 3 4 6 2 2 2" xfId="8507"/>
    <cellStyle name="Note 3 4 6 2 2 2 2" xfId="8508"/>
    <cellStyle name="Note 3 4 6 2 2 3" xfId="8509"/>
    <cellStyle name="Note 3 4 6 2 2_Consolidated" xfId="8510"/>
    <cellStyle name="Note 3 4 6 2 3" xfId="8511"/>
    <cellStyle name="Note 3 4 6 2 3 2" xfId="8512"/>
    <cellStyle name="Note 3 4 6 2 4" xfId="8513"/>
    <cellStyle name="Note 3 4 6 2_Consolidated" xfId="8514"/>
    <cellStyle name="Note 3 4 6 3" xfId="1567"/>
    <cellStyle name="Note 3 4 6 3 2" xfId="8515"/>
    <cellStyle name="Note 3 4 6 3 2 2" xfId="8516"/>
    <cellStyle name="Note 3 4 6 3 3" xfId="8517"/>
    <cellStyle name="Note 3 4 6 3_Consolidated" xfId="8518"/>
    <cellStyle name="Note 3 4 6 4" xfId="2019"/>
    <cellStyle name="Note 3 4 6 4 2" xfId="8519"/>
    <cellStyle name="Note 3 4 6 4 2 2" xfId="8520"/>
    <cellStyle name="Note 3 4 6 4 3" xfId="8521"/>
    <cellStyle name="Note 3 4 6 4_Consolidated" xfId="8522"/>
    <cellStyle name="Note 3 4 6 5" xfId="930"/>
    <cellStyle name="Note 3 4 6 5 2" xfId="8523"/>
    <cellStyle name="Note 3 4 6 5 2 2" xfId="8524"/>
    <cellStyle name="Note 3 4 6 5 3" xfId="8525"/>
    <cellStyle name="Note 3 4 6 5_Consolidated" xfId="8526"/>
    <cellStyle name="Note 3 4 6 6" xfId="8527"/>
    <cellStyle name="Note 3 4 6 6 2" xfId="8528"/>
    <cellStyle name="Note 3 4 6 7" xfId="8529"/>
    <cellStyle name="Note 3 4 6 7 2" xfId="8530"/>
    <cellStyle name="Note 3 4 6 8" xfId="8531"/>
    <cellStyle name="Note 3 4 6_Consolidated" xfId="8532"/>
    <cellStyle name="Note 3 4 7" xfId="701"/>
    <cellStyle name="Note 3 4 7 2" xfId="1790"/>
    <cellStyle name="Note 3 4 7 2 2" xfId="8533"/>
    <cellStyle name="Note 3 4 7 2 2 2" xfId="8534"/>
    <cellStyle name="Note 3 4 7 2 3" xfId="8535"/>
    <cellStyle name="Note 3 4 7 2_Consolidated" xfId="8536"/>
    <cellStyle name="Note 3 4 7 3" xfId="1246"/>
    <cellStyle name="Note 3 4 7 3 2" xfId="8537"/>
    <cellStyle name="Note 3 4 7 3 2 2" xfId="8538"/>
    <cellStyle name="Note 3 4 7 3 3" xfId="8539"/>
    <cellStyle name="Note 3 4 7 3_Consolidated" xfId="8540"/>
    <cellStyle name="Note 3 4 7 4" xfId="8541"/>
    <cellStyle name="Note 3 4 7 4 2" xfId="8542"/>
    <cellStyle name="Note 3 4 7 5" xfId="8543"/>
    <cellStyle name="Note 3 4 7 5 2" xfId="8544"/>
    <cellStyle name="Note 3 4 7 6" xfId="8545"/>
    <cellStyle name="Note 3 4 7 6 2" xfId="8546"/>
    <cellStyle name="Note 3 4 7 7" xfId="8547"/>
    <cellStyle name="Note 3 4 7_Consolidated" xfId="8548"/>
    <cellStyle name="Note 3 4 8" xfId="567"/>
    <cellStyle name="Note 3 4 8 2" xfId="1656"/>
    <cellStyle name="Note 3 4 8 2 2" xfId="8549"/>
    <cellStyle name="Note 3 4 8 2 2 2" xfId="8550"/>
    <cellStyle name="Note 3 4 8 2 3" xfId="8551"/>
    <cellStyle name="Note 3 4 8 2_Consolidated" xfId="8552"/>
    <cellStyle name="Note 3 4 8 3" xfId="8553"/>
    <cellStyle name="Note 3 4 8 3 2" xfId="8554"/>
    <cellStyle name="Note 3 4 8 4" xfId="8555"/>
    <cellStyle name="Note 3 4 8 4 2" xfId="8556"/>
    <cellStyle name="Note 3 4 8 5" xfId="8557"/>
    <cellStyle name="Note 3 4 8 5 2" xfId="8558"/>
    <cellStyle name="Note 3 4 8 6" xfId="8559"/>
    <cellStyle name="Note 3 4 8_Consolidated" xfId="8560"/>
    <cellStyle name="Note 3 4 9" xfId="1342"/>
    <cellStyle name="Note 3 4 9 2" xfId="8561"/>
    <cellStyle name="Note 3 4 9 2 2" xfId="8562"/>
    <cellStyle name="Note 3 4 9 3" xfId="8563"/>
    <cellStyle name="Note 3 4 9 3 2" xfId="8564"/>
    <cellStyle name="Note 3 4 9 4" xfId="8565"/>
    <cellStyle name="Note 3 4 9 4 2" xfId="8566"/>
    <cellStyle name="Note 3 4 9 5" xfId="8567"/>
    <cellStyle name="Note 3 4 9_Consolidated" xfId="8568"/>
    <cellStyle name="Note 3 4_Consolidated" xfId="8569"/>
    <cellStyle name="Note 3 5" xfId="167"/>
    <cellStyle name="Note 3 5 2" xfId="668"/>
    <cellStyle name="Note 3 5 2 2" xfId="1757"/>
    <cellStyle name="Note 3 5 2 2 2" xfId="8570"/>
    <cellStyle name="Note 3 5 2 2 2 2" xfId="8571"/>
    <cellStyle name="Note 3 5 2 2 3" xfId="8572"/>
    <cellStyle name="Note 3 5 2 2_Consolidated" xfId="8573"/>
    <cellStyle name="Note 3 5 2 3" xfId="8574"/>
    <cellStyle name="Note 3 5 2 3 2" xfId="8575"/>
    <cellStyle name="Note 3 5 2 4" xfId="8576"/>
    <cellStyle name="Note 3 5 2_Consolidated" xfId="8577"/>
    <cellStyle name="Note 3 5 3" xfId="1321"/>
    <cellStyle name="Note 3 5 3 2" xfId="8578"/>
    <cellStyle name="Note 3 5 3 2 2" xfId="8579"/>
    <cellStyle name="Note 3 5 3 3" xfId="8580"/>
    <cellStyle name="Note 3 5 3_Consolidated" xfId="8581"/>
    <cellStyle name="Note 3 5 4" xfId="1752"/>
    <cellStyle name="Note 3 5 4 2" xfId="8582"/>
    <cellStyle name="Note 3 5 4 2 2" xfId="8583"/>
    <cellStyle name="Note 3 5 4 3" xfId="8584"/>
    <cellStyle name="Note 3 5 4_Consolidated" xfId="8585"/>
    <cellStyle name="Note 3 5 5" xfId="663"/>
    <cellStyle name="Note 3 5 5 2" xfId="8586"/>
    <cellStyle name="Note 3 5 5 2 2" xfId="8587"/>
    <cellStyle name="Note 3 5 5 3" xfId="8588"/>
    <cellStyle name="Note 3 5 5_Consolidated" xfId="8589"/>
    <cellStyle name="Note 3 5 6" xfId="8590"/>
    <cellStyle name="Note 3 5 6 2" xfId="8591"/>
    <cellStyle name="Note 3 5 7" xfId="8592"/>
    <cellStyle name="Note 3 5 7 2" xfId="8593"/>
    <cellStyle name="Note 3 5 8" xfId="8594"/>
    <cellStyle name="Note 3 5_Consolidated" xfId="8595"/>
    <cellStyle name="Note 3 6" xfId="267"/>
    <cellStyle name="Note 3 6 2" xfId="606"/>
    <cellStyle name="Note 3 6 2 2" xfId="1695"/>
    <cellStyle name="Note 3 6 2 2 2" xfId="8596"/>
    <cellStyle name="Note 3 6 2 2 2 2" xfId="8597"/>
    <cellStyle name="Note 3 6 2 2 3" xfId="8598"/>
    <cellStyle name="Note 3 6 2 2_Consolidated" xfId="8599"/>
    <cellStyle name="Note 3 6 2 3" xfId="8600"/>
    <cellStyle name="Note 3 6 2 3 2" xfId="8601"/>
    <cellStyle name="Note 3 6 2 4" xfId="8602"/>
    <cellStyle name="Note 3 6 2_Consolidated" xfId="8603"/>
    <cellStyle name="Note 3 6 3" xfId="1382"/>
    <cellStyle name="Note 3 6 3 2" xfId="8604"/>
    <cellStyle name="Note 3 6 3 2 2" xfId="8605"/>
    <cellStyle name="Note 3 6 3 3" xfId="8606"/>
    <cellStyle name="Note 3 6 3_Consolidated" xfId="8607"/>
    <cellStyle name="Note 3 6 4" xfId="1834"/>
    <cellStyle name="Note 3 6 4 2" xfId="8608"/>
    <cellStyle name="Note 3 6 4 2 2" xfId="8609"/>
    <cellStyle name="Note 3 6 4 3" xfId="8610"/>
    <cellStyle name="Note 3 6 4_Consolidated" xfId="8611"/>
    <cellStyle name="Note 3 6 5" xfId="745"/>
    <cellStyle name="Note 3 6 5 2" xfId="8612"/>
    <cellStyle name="Note 3 6 5 2 2" xfId="8613"/>
    <cellStyle name="Note 3 6 5 3" xfId="8614"/>
    <cellStyle name="Note 3 6 5_Consolidated" xfId="8615"/>
    <cellStyle name="Note 3 6 6" xfId="8616"/>
    <cellStyle name="Note 3 6 6 2" xfId="8617"/>
    <cellStyle name="Note 3 6 7" xfId="8618"/>
    <cellStyle name="Note 3 6 7 2" xfId="8619"/>
    <cellStyle name="Note 3 6 8" xfId="8620"/>
    <cellStyle name="Note 3 6_Consolidated" xfId="8621"/>
    <cellStyle name="Note 3 7" xfId="170"/>
    <cellStyle name="Note 3 7 2" xfId="1046"/>
    <cellStyle name="Note 3 7 2 2" xfId="2134"/>
    <cellStyle name="Note 3 7 2 2 2" xfId="8622"/>
    <cellStyle name="Note 3 7 2 2 2 2" xfId="8623"/>
    <cellStyle name="Note 3 7 2 2 3" xfId="8624"/>
    <cellStyle name="Note 3 7 2 2_Consolidated" xfId="8625"/>
    <cellStyle name="Note 3 7 2 3" xfId="8626"/>
    <cellStyle name="Note 3 7 2 3 2" xfId="8627"/>
    <cellStyle name="Note 3 7 2 4" xfId="8628"/>
    <cellStyle name="Note 3 7 2_Consolidated" xfId="8629"/>
    <cellStyle name="Note 3 7 3" xfId="1324"/>
    <cellStyle name="Note 3 7 3 2" xfId="8630"/>
    <cellStyle name="Note 3 7 3 2 2" xfId="8631"/>
    <cellStyle name="Note 3 7 3 3" xfId="8632"/>
    <cellStyle name="Note 3 7 3_Consolidated" xfId="8633"/>
    <cellStyle name="Note 3 7 4" xfId="1755"/>
    <cellStyle name="Note 3 7 4 2" xfId="8634"/>
    <cellStyle name="Note 3 7 4 2 2" xfId="8635"/>
    <cellStyle name="Note 3 7 4 3" xfId="8636"/>
    <cellStyle name="Note 3 7 4_Consolidated" xfId="8637"/>
    <cellStyle name="Note 3 7 5" xfId="666"/>
    <cellStyle name="Note 3 7 5 2" xfId="8638"/>
    <cellStyle name="Note 3 7 5 2 2" xfId="8639"/>
    <cellStyle name="Note 3 7 5 3" xfId="8640"/>
    <cellStyle name="Note 3 7 5_Consolidated" xfId="8641"/>
    <cellStyle name="Note 3 7 6" xfId="8642"/>
    <cellStyle name="Note 3 7 6 2" xfId="8643"/>
    <cellStyle name="Note 3 7 7" xfId="8644"/>
    <cellStyle name="Note 3 7 7 2" xfId="8645"/>
    <cellStyle name="Note 3 7 8" xfId="8646"/>
    <cellStyle name="Note 3 7_Consolidated" xfId="8647"/>
    <cellStyle name="Note 3 8" xfId="331"/>
    <cellStyle name="Note 3 8 2" xfId="1001"/>
    <cellStyle name="Note 3 8 2 2" xfId="2090"/>
    <cellStyle name="Note 3 8 2 2 2" xfId="8648"/>
    <cellStyle name="Note 3 8 2 2 2 2" xfId="8649"/>
    <cellStyle name="Note 3 8 2 2 3" xfId="8650"/>
    <cellStyle name="Note 3 8 2 2_Consolidated" xfId="8651"/>
    <cellStyle name="Note 3 8 2 3" xfId="8652"/>
    <cellStyle name="Note 3 8 2 3 2" xfId="8653"/>
    <cellStyle name="Note 3 8 2 4" xfId="8654"/>
    <cellStyle name="Note 3 8 2_Consolidated" xfId="8655"/>
    <cellStyle name="Note 3 8 3" xfId="1445"/>
    <cellStyle name="Note 3 8 3 2" xfId="8656"/>
    <cellStyle name="Note 3 8 3 2 2" xfId="8657"/>
    <cellStyle name="Note 3 8 3 3" xfId="8658"/>
    <cellStyle name="Note 3 8 3_Consolidated" xfId="8659"/>
    <cellStyle name="Note 3 8 4" xfId="1897"/>
    <cellStyle name="Note 3 8 4 2" xfId="8660"/>
    <cellStyle name="Note 3 8 4 2 2" xfId="8661"/>
    <cellStyle name="Note 3 8 4 3" xfId="8662"/>
    <cellStyle name="Note 3 8 4_Consolidated" xfId="8663"/>
    <cellStyle name="Note 3 8 5" xfId="808"/>
    <cellStyle name="Note 3 8 5 2" xfId="8664"/>
    <cellStyle name="Note 3 8 5 2 2" xfId="8665"/>
    <cellStyle name="Note 3 8 5 3" xfId="8666"/>
    <cellStyle name="Note 3 8 5_Consolidated" xfId="8667"/>
    <cellStyle name="Note 3 8 6" xfId="8668"/>
    <cellStyle name="Note 3 8 6 2" xfId="8669"/>
    <cellStyle name="Note 3 8 7" xfId="8670"/>
    <cellStyle name="Note 3 8 7 2" xfId="8671"/>
    <cellStyle name="Note 3 8 8" xfId="8672"/>
    <cellStyle name="Note 3 8_Consolidated" xfId="8673"/>
    <cellStyle name="Note 3 9" xfId="318"/>
    <cellStyle name="Note 3 9 2" xfId="1036"/>
    <cellStyle name="Note 3 9 2 2" xfId="2124"/>
    <cellStyle name="Note 3 9 2 2 2" xfId="8674"/>
    <cellStyle name="Note 3 9 2 2 2 2" xfId="8675"/>
    <cellStyle name="Note 3 9 2 2 3" xfId="8676"/>
    <cellStyle name="Note 3 9 2 2_Consolidated" xfId="8677"/>
    <cellStyle name="Note 3 9 2 3" xfId="8678"/>
    <cellStyle name="Note 3 9 2 3 2" xfId="8679"/>
    <cellStyle name="Note 3 9 2 4" xfId="8680"/>
    <cellStyle name="Note 3 9 2_Consolidated" xfId="8681"/>
    <cellStyle name="Note 3 9 3" xfId="1432"/>
    <cellStyle name="Note 3 9 3 2" xfId="8682"/>
    <cellStyle name="Note 3 9 3 2 2" xfId="8683"/>
    <cellStyle name="Note 3 9 3 3" xfId="8684"/>
    <cellStyle name="Note 3 9 3_Consolidated" xfId="8685"/>
    <cellStyle name="Note 3 9 4" xfId="1884"/>
    <cellStyle name="Note 3 9 4 2" xfId="8686"/>
    <cellStyle name="Note 3 9 4 2 2" xfId="8687"/>
    <cellStyle name="Note 3 9 4 3" xfId="8688"/>
    <cellStyle name="Note 3 9 4_Consolidated" xfId="8689"/>
    <cellStyle name="Note 3 9 5" xfId="795"/>
    <cellStyle name="Note 3 9 5 2" xfId="8690"/>
    <cellStyle name="Note 3 9 5 2 2" xfId="8691"/>
    <cellStyle name="Note 3 9 5 3" xfId="8692"/>
    <cellStyle name="Note 3 9 5_Consolidated" xfId="8693"/>
    <cellStyle name="Note 3 9 6" xfId="8694"/>
    <cellStyle name="Note 3 9 6 2" xfId="8695"/>
    <cellStyle name="Note 3 9 7" xfId="8696"/>
    <cellStyle name="Note 3 9 7 2" xfId="8697"/>
    <cellStyle name="Note 3 9 8" xfId="8698"/>
    <cellStyle name="Note 3 9_Consolidated" xfId="8699"/>
    <cellStyle name="Note 3_Consolidated" xfId="8700"/>
    <cellStyle name="Note 4" xfId="212"/>
    <cellStyle name="Note 4 10" xfId="1175"/>
    <cellStyle name="Note 4 10 2" xfId="2260"/>
    <cellStyle name="Note 4 10 2 2" xfId="8701"/>
    <cellStyle name="Note 4 10 2 2 2" xfId="8702"/>
    <cellStyle name="Note 4 10 2 3" xfId="8703"/>
    <cellStyle name="Note 4 10 2_Consolidated" xfId="8704"/>
    <cellStyle name="Note 4 10 3" xfId="8705"/>
    <cellStyle name="Note 4 10 3 2" xfId="8706"/>
    <cellStyle name="Note 4 10 4" xfId="8707"/>
    <cellStyle name="Note 4 10 4 2" xfId="8708"/>
    <cellStyle name="Note 4 10 5" xfId="8709"/>
    <cellStyle name="Note 4 10 5 2" xfId="8710"/>
    <cellStyle name="Note 4 10 6" xfId="8711"/>
    <cellStyle name="Note 4 10_Consolidated" xfId="8712"/>
    <cellStyle name="Note 4 11" xfId="1337"/>
    <cellStyle name="Note 4 11 2" xfId="8713"/>
    <cellStyle name="Note 4 11 2 2" xfId="8714"/>
    <cellStyle name="Note 4 11 3" xfId="8715"/>
    <cellStyle name="Note 4 11 3 2" xfId="8716"/>
    <cellStyle name="Note 4 11 4" xfId="8717"/>
    <cellStyle name="Note 4 11 4 2" xfId="8718"/>
    <cellStyle name="Note 4 11 5" xfId="8719"/>
    <cellStyle name="Note 4 11_Consolidated" xfId="8720"/>
    <cellStyle name="Note 4 12" xfId="1620"/>
    <cellStyle name="Note 4 12 2" xfId="8721"/>
    <cellStyle name="Note 4 12 2 2" xfId="8722"/>
    <cellStyle name="Note 4 12 3" xfId="8723"/>
    <cellStyle name="Note 4 12 3 2" xfId="8724"/>
    <cellStyle name="Note 4 12 4" xfId="8725"/>
    <cellStyle name="Note 4 12 4 2" xfId="8726"/>
    <cellStyle name="Note 4 12 5" xfId="8727"/>
    <cellStyle name="Note 4 12_Consolidated" xfId="8728"/>
    <cellStyle name="Note 4 13" xfId="2347"/>
    <cellStyle name="Note 4 13 2" xfId="8729"/>
    <cellStyle name="Note 4 13 2 2" xfId="8730"/>
    <cellStyle name="Note 4 13 3" xfId="8731"/>
    <cellStyle name="Note 4 13 3 2" xfId="8732"/>
    <cellStyle name="Note 4 13 4" xfId="8733"/>
    <cellStyle name="Note 4 13_Consolidated" xfId="8734"/>
    <cellStyle name="Note 4 14" xfId="8735"/>
    <cellStyle name="Note 4 14 2" xfId="8736"/>
    <cellStyle name="Note 4 15" xfId="8737"/>
    <cellStyle name="Note 4 15 2" xfId="8738"/>
    <cellStyle name="Note 4 16" xfId="8739"/>
    <cellStyle name="Note 4 2" xfId="242"/>
    <cellStyle name="Note 4 2 10" xfId="1362"/>
    <cellStyle name="Note 4 2 10 2" xfId="8740"/>
    <cellStyle name="Note 4 2 10 2 2" xfId="8741"/>
    <cellStyle name="Note 4 2 10 3" xfId="8742"/>
    <cellStyle name="Note 4 2 10 3 2" xfId="8743"/>
    <cellStyle name="Note 4 2 10 4" xfId="8744"/>
    <cellStyle name="Note 4 2 10 4 2" xfId="8745"/>
    <cellStyle name="Note 4 2 10 5" xfId="8746"/>
    <cellStyle name="Note 4 2 10_Consolidated" xfId="8747"/>
    <cellStyle name="Note 4 2 11" xfId="1628"/>
    <cellStyle name="Note 4 2 11 2" xfId="8748"/>
    <cellStyle name="Note 4 2 11 2 2" xfId="8749"/>
    <cellStyle name="Note 4 2 11 3" xfId="8750"/>
    <cellStyle name="Note 4 2 11 3 2" xfId="8751"/>
    <cellStyle name="Note 4 2 11 4" xfId="8752"/>
    <cellStyle name="Note 4 2 11 4 2" xfId="8753"/>
    <cellStyle name="Note 4 2 11 5" xfId="8754"/>
    <cellStyle name="Note 4 2 11_Consolidated" xfId="8755"/>
    <cellStyle name="Note 4 2 12" xfId="532"/>
    <cellStyle name="Note 4 2 12 2" xfId="8756"/>
    <cellStyle name="Note 4 2 12 2 2" xfId="8757"/>
    <cellStyle name="Note 4 2 12 3" xfId="8758"/>
    <cellStyle name="Note 4 2 12 3 2" xfId="8759"/>
    <cellStyle name="Note 4 2 12 4" xfId="8760"/>
    <cellStyle name="Note 4 2 12_Consolidated" xfId="8761"/>
    <cellStyle name="Note 4 2 13" xfId="2348"/>
    <cellStyle name="Note 4 2 13 2" xfId="8762"/>
    <cellStyle name="Note 4 2 13 2 2" xfId="8763"/>
    <cellStyle name="Note 4 2 13 3" xfId="8764"/>
    <cellStyle name="Note 4 2 13 3 2" xfId="8765"/>
    <cellStyle name="Note 4 2 13 4" xfId="8766"/>
    <cellStyle name="Note 4 2 13_Consolidated" xfId="8767"/>
    <cellStyle name="Note 4 2 14" xfId="8768"/>
    <cellStyle name="Note 4 2 14 2" xfId="8769"/>
    <cellStyle name="Note 4 2 15" xfId="8770"/>
    <cellStyle name="Note 4 2 15 2" xfId="8771"/>
    <cellStyle name="Note 4 2 16" xfId="8772"/>
    <cellStyle name="Note 4 2 2" xfId="317"/>
    <cellStyle name="Note 4 2 2 2" xfId="1075"/>
    <cellStyle name="Note 4 2 2 2 2" xfId="2163"/>
    <cellStyle name="Note 4 2 2 2 2 2" xfId="8773"/>
    <cellStyle name="Note 4 2 2 2 2 2 2" xfId="8774"/>
    <cellStyle name="Note 4 2 2 2 2 3" xfId="8775"/>
    <cellStyle name="Note 4 2 2 2 2_Consolidated" xfId="8776"/>
    <cellStyle name="Note 4 2 2 2 3" xfId="8777"/>
    <cellStyle name="Note 4 2 2 2 3 2" xfId="8778"/>
    <cellStyle name="Note 4 2 2 2 4" xfId="8779"/>
    <cellStyle name="Note 4 2 2 2_Consolidated" xfId="8780"/>
    <cellStyle name="Note 4 2 2 3" xfId="1431"/>
    <cellStyle name="Note 4 2 2 3 2" xfId="8781"/>
    <cellStyle name="Note 4 2 2 3 2 2" xfId="8782"/>
    <cellStyle name="Note 4 2 2 3 3" xfId="8783"/>
    <cellStyle name="Note 4 2 2 3_Consolidated" xfId="8784"/>
    <cellStyle name="Note 4 2 2 4" xfId="1883"/>
    <cellStyle name="Note 4 2 2 4 2" xfId="8785"/>
    <cellStyle name="Note 4 2 2 4 2 2" xfId="8786"/>
    <cellStyle name="Note 4 2 2 4 3" xfId="8787"/>
    <cellStyle name="Note 4 2 2 4_Consolidated" xfId="8788"/>
    <cellStyle name="Note 4 2 2 5" xfId="794"/>
    <cellStyle name="Note 4 2 2 5 2" xfId="8789"/>
    <cellStyle name="Note 4 2 2 5 2 2" xfId="8790"/>
    <cellStyle name="Note 4 2 2 5 3" xfId="8791"/>
    <cellStyle name="Note 4 2 2 5_Consolidated" xfId="8792"/>
    <cellStyle name="Note 4 2 2 6" xfId="8793"/>
    <cellStyle name="Note 4 2 2 6 2" xfId="8794"/>
    <cellStyle name="Note 4 2 2 7" xfId="8795"/>
    <cellStyle name="Note 4 2 2 7 2" xfId="8796"/>
    <cellStyle name="Note 4 2 2 8" xfId="8797"/>
    <cellStyle name="Note 4 2 2_Consolidated" xfId="8798"/>
    <cellStyle name="Note 4 2 3" xfId="359"/>
    <cellStyle name="Note 4 2 3 2" xfId="1215"/>
    <cellStyle name="Note 4 2 3 2 2" xfId="2298"/>
    <cellStyle name="Note 4 2 3 2 2 2" xfId="8799"/>
    <cellStyle name="Note 4 2 3 2 2 2 2" xfId="8800"/>
    <cellStyle name="Note 4 2 3 2 2 3" xfId="8801"/>
    <cellStyle name="Note 4 2 3 2 2_Consolidated" xfId="8802"/>
    <cellStyle name="Note 4 2 3 2 3" xfId="8803"/>
    <cellStyle name="Note 4 2 3 2 3 2" xfId="8804"/>
    <cellStyle name="Note 4 2 3 2 4" xfId="8805"/>
    <cellStyle name="Note 4 2 3 2_Consolidated" xfId="8806"/>
    <cellStyle name="Note 4 2 3 3" xfId="1473"/>
    <cellStyle name="Note 4 2 3 3 2" xfId="8807"/>
    <cellStyle name="Note 4 2 3 3 2 2" xfId="8808"/>
    <cellStyle name="Note 4 2 3 3 3" xfId="8809"/>
    <cellStyle name="Note 4 2 3 3_Consolidated" xfId="8810"/>
    <cellStyle name="Note 4 2 3 4" xfId="1925"/>
    <cellStyle name="Note 4 2 3 4 2" xfId="8811"/>
    <cellStyle name="Note 4 2 3 4 2 2" xfId="8812"/>
    <cellStyle name="Note 4 2 3 4 3" xfId="8813"/>
    <cellStyle name="Note 4 2 3 4_Consolidated" xfId="8814"/>
    <cellStyle name="Note 4 2 3 5" xfId="836"/>
    <cellStyle name="Note 4 2 3 5 2" xfId="8815"/>
    <cellStyle name="Note 4 2 3 5 2 2" xfId="8816"/>
    <cellStyle name="Note 4 2 3 5 3" xfId="8817"/>
    <cellStyle name="Note 4 2 3 5_Consolidated" xfId="8818"/>
    <cellStyle name="Note 4 2 3 6" xfId="8819"/>
    <cellStyle name="Note 4 2 3 6 2" xfId="8820"/>
    <cellStyle name="Note 4 2 3 7" xfId="8821"/>
    <cellStyle name="Note 4 2 3 7 2" xfId="8822"/>
    <cellStyle name="Note 4 2 3 8" xfId="8823"/>
    <cellStyle name="Note 4 2 3_Consolidated" xfId="8824"/>
    <cellStyle name="Note 4 2 4" xfId="395"/>
    <cellStyle name="Note 4 2 4 2" xfId="1190"/>
    <cellStyle name="Note 4 2 4 2 2" xfId="2274"/>
    <cellStyle name="Note 4 2 4 2 2 2" xfId="8825"/>
    <cellStyle name="Note 4 2 4 2 2 2 2" xfId="8826"/>
    <cellStyle name="Note 4 2 4 2 2 3" xfId="8827"/>
    <cellStyle name="Note 4 2 4 2 2_Consolidated" xfId="8828"/>
    <cellStyle name="Note 4 2 4 2 3" xfId="8829"/>
    <cellStyle name="Note 4 2 4 2 3 2" xfId="8830"/>
    <cellStyle name="Note 4 2 4 2 4" xfId="8831"/>
    <cellStyle name="Note 4 2 4 2_Consolidated" xfId="8832"/>
    <cellStyle name="Note 4 2 4 3" xfId="1509"/>
    <cellStyle name="Note 4 2 4 3 2" xfId="8833"/>
    <cellStyle name="Note 4 2 4 3 2 2" xfId="8834"/>
    <cellStyle name="Note 4 2 4 3 3" xfId="8835"/>
    <cellStyle name="Note 4 2 4 3_Consolidated" xfId="8836"/>
    <cellStyle name="Note 4 2 4 4" xfId="1961"/>
    <cellStyle name="Note 4 2 4 4 2" xfId="8837"/>
    <cellStyle name="Note 4 2 4 4 2 2" xfId="8838"/>
    <cellStyle name="Note 4 2 4 4 3" xfId="8839"/>
    <cellStyle name="Note 4 2 4 4_Consolidated" xfId="8840"/>
    <cellStyle name="Note 4 2 4 5" xfId="872"/>
    <cellStyle name="Note 4 2 4 5 2" xfId="8841"/>
    <cellStyle name="Note 4 2 4 5 2 2" xfId="8842"/>
    <cellStyle name="Note 4 2 4 5 3" xfId="8843"/>
    <cellStyle name="Note 4 2 4 5_Consolidated" xfId="8844"/>
    <cellStyle name="Note 4 2 4 6" xfId="8845"/>
    <cellStyle name="Note 4 2 4 6 2" xfId="8846"/>
    <cellStyle name="Note 4 2 4 7" xfId="8847"/>
    <cellStyle name="Note 4 2 4 7 2" xfId="8848"/>
    <cellStyle name="Note 4 2 4 8" xfId="8849"/>
    <cellStyle name="Note 4 2 4_Consolidated" xfId="8850"/>
    <cellStyle name="Note 4 2 5" xfId="433"/>
    <cellStyle name="Note 4 2 5 2" xfId="1043"/>
    <cellStyle name="Note 4 2 5 2 2" xfId="2131"/>
    <cellStyle name="Note 4 2 5 2 2 2" xfId="8851"/>
    <cellStyle name="Note 4 2 5 2 2 2 2" xfId="8852"/>
    <cellStyle name="Note 4 2 5 2 2 3" xfId="8853"/>
    <cellStyle name="Note 4 2 5 2 2_Consolidated" xfId="8854"/>
    <cellStyle name="Note 4 2 5 2 3" xfId="8855"/>
    <cellStyle name="Note 4 2 5 2 3 2" xfId="8856"/>
    <cellStyle name="Note 4 2 5 2 4" xfId="8857"/>
    <cellStyle name="Note 4 2 5 2_Consolidated" xfId="8858"/>
    <cellStyle name="Note 4 2 5 3" xfId="1547"/>
    <cellStyle name="Note 4 2 5 3 2" xfId="8859"/>
    <cellStyle name="Note 4 2 5 3 2 2" xfId="8860"/>
    <cellStyle name="Note 4 2 5 3 3" xfId="8861"/>
    <cellStyle name="Note 4 2 5 3_Consolidated" xfId="8862"/>
    <cellStyle name="Note 4 2 5 4" xfId="1999"/>
    <cellStyle name="Note 4 2 5 4 2" xfId="8863"/>
    <cellStyle name="Note 4 2 5 4 2 2" xfId="8864"/>
    <cellStyle name="Note 4 2 5 4 3" xfId="8865"/>
    <cellStyle name="Note 4 2 5 4_Consolidated" xfId="8866"/>
    <cellStyle name="Note 4 2 5 5" xfId="910"/>
    <cellStyle name="Note 4 2 5 5 2" xfId="8867"/>
    <cellStyle name="Note 4 2 5 5 2 2" xfId="8868"/>
    <cellStyle name="Note 4 2 5 5 3" xfId="8869"/>
    <cellStyle name="Note 4 2 5 5_Consolidated" xfId="8870"/>
    <cellStyle name="Note 4 2 5 6" xfId="8871"/>
    <cellStyle name="Note 4 2 5 6 2" xfId="8872"/>
    <cellStyle name="Note 4 2 5 7" xfId="8873"/>
    <cellStyle name="Note 4 2 5 7 2" xfId="8874"/>
    <cellStyle name="Note 4 2 5 8" xfId="8875"/>
    <cellStyle name="Note 4 2 5_Consolidated" xfId="8876"/>
    <cellStyle name="Note 4 2 6" xfId="473"/>
    <cellStyle name="Note 4 2 6 2" xfId="1218"/>
    <cellStyle name="Note 4 2 6 2 2" xfId="2301"/>
    <cellStyle name="Note 4 2 6 2 2 2" xfId="8877"/>
    <cellStyle name="Note 4 2 6 2 2 2 2" xfId="8878"/>
    <cellStyle name="Note 4 2 6 2 2 3" xfId="8879"/>
    <cellStyle name="Note 4 2 6 2 2_Consolidated" xfId="8880"/>
    <cellStyle name="Note 4 2 6 2 3" xfId="8881"/>
    <cellStyle name="Note 4 2 6 2 3 2" xfId="8882"/>
    <cellStyle name="Note 4 2 6 2 4" xfId="8883"/>
    <cellStyle name="Note 4 2 6 2_Consolidated" xfId="8884"/>
    <cellStyle name="Note 4 2 6 3" xfId="1587"/>
    <cellStyle name="Note 4 2 6 3 2" xfId="8885"/>
    <cellStyle name="Note 4 2 6 3 2 2" xfId="8886"/>
    <cellStyle name="Note 4 2 6 3 3" xfId="8887"/>
    <cellStyle name="Note 4 2 6 3_Consolidated" xfId="8888"/>
    <cellStyle name="Note 4 2 6 4" xfId="2039"/>
    <cellStyle name="Note 4 2 6 4 2" xfId="8889"/>
    <cellStyle name="Note 4 2 6 4 2 2" xfId="8890"/>
    <cellStyle name="Note 4 2 6 4 3" xfId="8891"/>
    <cellStyle name="Note 4 2 6 4_Consolidated" xfId="8892"/>
    <cellStyle name="Note 4 2 6 5" xfId="950"/>
    <cellStyle name="Note 4 2 6 5 2" xfId="8893"/>
    <cellStyle name="Note 4 2 6 5 2 2" xfId="8894"/>
    <cellStyle name="Note 4 2 6 5 3" xfId="8895"/>
    <cellStyle name="Note 4 2 6 5_Consolidated" xfId="8896"/>
    <cellStyle name="Note 4 2 6 6" xfId="8897"/>
    <cellStyle name="Note 4 2 6 6 2" xfId="8898"/>
    <cellStyle name="Note 4 2 6 7" xfId="8899"/>
    <cellStyle name="Note 4 2 6 7 2" xfId="8900"/>
    <cellStyle name="Note 4 2 6 8" xfId="8901"/>
    <cellStyle name="Note 4 2 6_Consolidated" xfId="8902"/>
    <cellStyle name="Note 4 2 7" xfId="502"/>
    <cellStyle name="Note 4 2 7 2" xfId="1069"/>
    <cellStyle name="Note 4 2 7 2 2" xfId="2157"/>
    <cellStyle name="Note 4 2 7 2 2 2" xfId="8903"/>
    <cellStyle name="Note 4 2 7 2 2 2 2" xfId="8904"/>
    <cellStyle name="Note 4 2 7 2 2 3" xfId="8905"/>
    <cellStyle name="Note 4 2 7 2 2_Consolidated" xfId="8906"/>
    <cellStyle name="Note 4 2 7 2 3" xfId="8907"/>
    <cellStyle name="Note 4 2 7 2 3 2" xfId="8908"/>
    <cellStyle name="Note 4 2 7 2 4" xfId="8909"/>
    <cellStyle name="Note 4 2 7 2_Consolidated" xfId="8910"/>
    <cellStyle name="Note 4 2 7 3" xfId="1616"/>
    <cellStyle name="Note 4 2 7 3 2" xfId="8911"/>
    <cellStyle name="Note 4 2 7 3 2 2" xfId="8912"/>
    <cellStyle name="Note 4 2 7 3 3" xfId="8913"/>
    <cellStyle name="Note 4 2 7 3_Consolidated" xfId="8914"/>
    <cellStyle name="Note 4 2 7 4" xfId="2068"/>
    <cellStyle name="Note 4 2 7 4 2" xfId="8915"/>
    <cellStyle name="Note 4 2 7 4 2 2" xfId="8916"/>
    <cellStyle name="Note 4 2 7 4 3" xfId="8917"/>
    <cellStyle name="Note 4 2 7 4_Consolidated" xfId="8918"/>
    <cellStyle name="Note 4 2 7 5" xfId="979"/>
    <cellStyle name="Note 4 2 7 5 2" xfId="8919"/>
    <cellStyle name="Note 4 2 7 5 2 2" xfId="8920"/>
    <cellStyle name="Note 4 2 7 5 3" xfId="8921"/>
    <cellStyle name="Note 4 2 7 5_Consolidated" xfId="8922"/>
    <cellStyle name="Note 4 2 7 6" xfId="8923"/>
    <cellStyle name="Note 4 2 7 6 2" xfId="8924"/>
    <cellStyle name="Note 4 2 7 7" xfId="8925"/>
    <cellStyle name="Note 4 2 7 7 2" xfId="8926"/>
    <cellStyle name="Note 4 2 7 8" xfId="8927"/>
    <cellStyle name="Note 4 2 7_Consolidated" xfId="8928"/>
    <cellStyle name="Note 4 2 8" xfId="722"/>
    <cellStyle name="Note 4 2 8 2" xfId="1811"/>
    <cellStyle name="Note 4 2 8 2 2" xfId="8929"/>
    <cellStyle name="Note 4 2 8 2 2 2" xfId="8930"/>
    <cellStyle name="Note 4 2 8 2 3" xfId="8931"/>
    <cellStyle name="Note 4 2 8 2_Consolidated" xfId="8932"/>
    <cellStyle name="Note 4 2 8 3" xfId="1266"/>
    <cellStyle name="Note 4 2 8 3 2" xfId="8933"/>
    <cellStyle name="Note 4 2 8 3 2 2" xfId="8934"/>
    <cellStyle name="Note 4 2 8 3 3" xfId="8935"/>
    <cellStyle name="Note 4 2 8 3_Consolidated" xfId="8936"/>
    <cellStyle name="Note 4 2 8 4" xfId="8937"/>
    <cellStyle name="Note 4 2 8 4 2" xfId="8938"/>
    <cellStyle name="Note 4 2 8 5" xfId="8939"/>
    <cellStyle name="Note 4 2 8 5 2" xfId="8940"/>
    <cellStyle name="Note 4 2 8 6" xfId="8941"/>
    <cellStyle name="Note 4 2 8 6 2" xfId="8942"/>
    <cellStyle name="Note 4 2 8 7" xfId="8943"/>
    <cellStyle name="Note 4 2 8_Consolidated" xfId="8944"/>
    <cellStyle name="Note 4 2 9" xfId="1178"/>
    <cellStyle name="Note 4 2 9 2" xfId="2262"/>
    <cellStyle name="Note 4 2 9 2 2" xfId="8945"/>
    <cellStyle name="Note 4 2 9 2 2 2" xfId="8946"/>
    <cellStyle name="Note 4 2 9 2 3" xfId="8947"/>
    <cellStyle name="Note 4 2 9 2_Consolidated" xfId="8948"/>
    <cellStyle name="Note 4 2 9 3" xfId="8949"/>
    <cellStyle name="Note 4 2 9 3 2" xfId="8950"/>
    <cellStyle name="Note 4 2 9 4" xfId="8951"/>
    <cellStyle name="Note 4 2 9 4 2" xfId="8952"/>
    <cellStyle name="Note 4 2 9 5" xfId="8953"/>
    <cellStyle name="Note 4 2 9 5 2" xfId="8954"/>
    <cellStyle name="Note 4 2 9 6" xfId="8955"/>
    <cellStyle name="Note 4 2 9_Consolidated" xfId="8956"/>
    <cellStyle name="Note 4 2_Consolidated" xfId="8957"/>
    <cellStyle name="Note 4 3" xfId="256"/>
    <cellStyle name="Note 4 3 10" xfId="1632"/>
    <cellStyle name="Note 4 3 10 2" xfId="8958"/>
    <cellStyle name="Note 4 3 10 2 2" xfId="8959"/>
    <cellStyle name="Note 4 3 10 3" xfId="8960"/>
    <cellStyle name="Note 4 3 10 3 2" xfId="8961"/>
    <cellStyle name="Note 4 3 10 4" xfId="8962"/>
    <cellStyle name="Note 4 3 10 4 2" xfId="8963"/>
    <cellStyle name="Note 4 3 10 5" xfId="8964"/>
    <cellStyle name="Note 4 3 10_Consolidated" xfId="8965"/>
    <cellStyle name="Note 4 3 11" xfId="543"/>
    <cellStyle name="Note 4 3 11 2" xfId="8966"/>
    <cellStyle name="Note 4 3 11 2 2" xfId="8967"/>
    <cellStyle name="Note 4 3 11 3" xfId="8968"/>
    <cellStyle name="Note 4 3 11 3 2" xfId="8969"/>
    <cellStyle name="Note 4 3 11 4" xfId="8970"/>
    <cellStyle name="Note 4 3 11_Consolidated" xfId="8971"/>
    <cellStyle name="Note 4 3 12" xfId="8972"/>
    <cellStyle name="Note 4 3 12 2" xfId="8973"/>
    <cellStyle name="Note 4 3 13" xfId="8974"/>
    <cellStyle name="Note 4 3 13 2" xfId="8975"/>
    <cellStyle name="Note 4 3 14" xfId="8976"/>
    <cellStyle name="Note 4 3 2" xfId="329"/>
    <cellStyle name="Note 4 3 2 2" xfId="584"/>
    <cellStyle name="Note 4 3 2 2 2" xfId="1673"/>
    <cellStyle name="Note 4 3 2 2 2 2" xfId="8977"/>
    <cellStyle name="Note 4 3 2 2 2 2 2" xfId="8978"/>
    <cellStyle name="Note 4 3 2 2 2 3" xfId="8979"/>
    <cellStyle name="Note 4 3 2 2 2_Consolidated" xfId="8980"/>
    <cellStyle name="Note 4 3 2 2 3" xfId="8981"/>
    <cellStyle name="Note 4 3 2 2 3 2" xfId="8982"/>
    <cellStyle name="Note 4 3 2 2 4" xfId="8983"/>
    <cellStyle name="Note 4 3 2 2_Consolidated" xfId="8984"/>
    <cellStyle name="Note 4 3 2 3" xfId="1443"/>
    <cellStyle name="Note 4 3 2 3 2" xfId="8985"/>
    <cellStyle name="Note 4 3 2 3 2 2" xfId="8986"/>
    <cellStyle name="Note 4 3 2 3 3" xfId="8987"/>
    <cellStyle name="Note 4 3 2 3_Consolidated" xfId="8988"/>
    <cellStyle name="Note 4 3 2 4" xfId="1895"/>
    <cellStyle name="Note 4 3 2 4 2" xfId="8989"/>
    <cellStyle name="Note 4 3 2 4 2 2" xfId="8990"/>
    <cellStyle name="Note 4 3 2 4 3" xfId="8991"/>
    <cellStyle name="Note 4 3 2 4_Consolidated" xfId="8992"/>
    <cellStyle name="Note 4 3 2 5" xfId="806"/>
    <cellStyle name="Note 4 3 2 5 2" xfId="8993"/>
    <cellStyle name="Note 4 3 2 5 2 2" xfId="8994"/>
    <cellStyle name="Note 4 3 2 5 3" xfId="8995"/>
    <cellStyle name="Note 4 3 2 5_Consolidated" xfId="8996"/>
    <cellStyle name="Note 4 3 2 6" xfId="8997"/>
    <cellStyle name="Note 4 3 2 6 2" xfId="8998"/>
    <cellStyle name="Note 4 3 2 7" xfId="8999"/>
    <cellStyle name="Note 4 3 2 7 2" xfId="9000"/>
    <cellStyle name="Note 4 3 2 8" xfId="9001"/>
    <cellStyle name="Note 4 3 2_Consolidated" xfId="9002"/>
    <cellStyle name="Note 4 3 3" xfId="370"/>
    <cellStyle name="Note 4 3 3 2" xfId="1109"/>
    <cellStyle name="Note 4 3 3 2 2" xfId="2195"/>
    <cellStyle name="Note 4 3 3 2 2 2" xfId="9003"/>
    <cellStyle name="Note 4 3 3 2 2 2 2" xfId="9004"/>
    <cellStyle name="Note 4 3 3 2 2 3" xfId="9005"/>
    <cellStyle name="Note 4 3 3 2 2_Consolidated" xfId="9006"/>
    <cellStyle name="Note 4 3 3 2 3" xfId="9007"/>
    <cellStyle name="Note 4 3 3 2 3 2" xfId="9008"/>
    <cellStyle name="Note 4 3 3 2 4" xfId="9009"/>
    <cellStyle name="Note 4 3 3 2_Consolidated" xfId="9010"/>
    <cellStyle name="Note 4 3 3 3" xfId="1484"/>
    <cellStyle name="Note 4 3 3 3 2" xfId="9011"/>
    <cellStyle name="Note 4 3 3 3 2 2" xfId="9012"/>
    <cellStyle name="Note 4 3 3 3 3" xfId="9013"/>
    <cellStyle name="Note 4 3 3 3_Consolidated" xfId="9014"/>
    <cellStyle name="Note 4 3 3 4" xfId="1936"/>
    <cellStyle name="Note 4 3 3 4 2" xfId="9015"/>
    <cellStyle name="Note 4 3 3 4 2 2" xfId="9016"/>
    <cellStyle name="Note 4 3 3 4 3" xfId="9017"/>
    <cellStyle name="Note 4 3 3 4_Consolidated" xfId="9018"/>
    <cellStyle name="Note 4 3 3 5" xfId="847"/>
    <cellStyle name="Note 4 3 3 5 2" xfId="9019"/>
    <cellStyle name="Note 4 3 3 5 2 2" xfId="9020"/>
    <cellStyle name="Note 4 3 3 5 3" xfId="9021"/>
    <cellStyle name="Note 4 3 3 5_Consolidated" xfId="9022"/>
    <cellStyle name="Note 4 3 3 6" xfId="9023"/>
    <cellStyle name="Note 4 3 3 6 2" xfId="9024"/>
    <cellStyle name="Note 4 3 3 7" xfId="9025"/>
    <cellStyle name="Note 4 3 3 7 2" xfId="9026"/>
    <cellStyle name="Note 4 3 3 8" xfId="9027"/>
    <cellStyle name="Note 4 3 3_Consolidated" xfId="9028"/>
    <cellStyle name="Note 4 3 4" xfId="406"/>
    <cellStyle name="Note 4 3 4 2" xfId="1155"/>
    <cellStyle name="Note 4 3 4 2 2" xfId="2240"/>
    <cellStyle name="Note 4 3 4 2 2 2" xfId="9029"/>
    <cellStyle name="Note 4 3 4 2 2 2 2" xfId="9030"/>
    <cellStyle name="Note 4 3 4 2 2 3" xfId="9031"/>
    <cellStyle name="Note 4 3 4 2 2_Consolidated" xfId="9032"/>
    <cellStyle name="Note 4 3 4 2 3" xfId="9033"/>
    <cellStyle name="Note 4 3 4 2 3 2" xfId="9034"/>
    <cellStyle name="Note 4 3 4 2 4" xfId="9035"/>
    <cellStyle name="Note 4 3 4 2_Consolidated" xfId="9036"/>
    <cellStyle name="Note 4 3 4 3" xfId="1520"/>
    <cellStyle name="Note 4 3 4 3 2" xfId="9037"/>
    <cellStyle name="Note 4 3 4 3 2 2" xfId="9038"/>
    <cellStyle name="Note 4 3 4 3 3" xfId="9039"/>
    <cellStyle name="Note 4 3 4 3_Consolidated" xfId="9040"/>
    <cellStyle name="Note 4 3 4 4" xfId="1972"/>
    <cellStyle name="Note 4 3 4 4 2" xfId="9041"/>
    <cellStyle name="Note 4 3 4 4 2 2" xfId="9042"/>
    <cellStyle name="Note 4 3 4 4 3" xfId="9043"/>
    <cellStyle name="Note 4 3 4 4_Consolidated" xfId="9044"/>
    <cellStyle name="Note 4 3 4 5" xfId="883"/>
    <cellStyle name="Note 4 3 4 5 2" xfId="9045"/>
    <cellStyle name="Note 4 3 4 5 2 2" xfId="9046"/>
    <cellStyle name="Note 4 3 4 5 3" xfId="9047"/>
    <cellStyle name="Note 4 3 4 5_Consolidated" xfId="9048"/>
    <cellStyle name="Note 4 3 4 6" xfId="9049"/>
    <cellStyle name="Note 4 3 4 6 2" xfId="9050"/>
    <cellStyle name="Note 4 3 4 7" xfId="9051"/>
    <cellStyle name="Note 4 3 4 7 2" xfId="9052"/>
    <cellStyle name="Note 4 3 4 8" xfId="9053"/>
    <cellStyle name="Note 4 3 4_Consolidated" xfId="9054"/>
    <cellStyle name="Note 4 3 5" xfId="444"/>
    <cellStyle name="Note 4 3 5 2" xfId="1021"/>
    <cellStyle name="Note 4 3 5 2 2" xfId="2109"/>
    <cellStyle name="Note 4 3 5 2 2 2" xfId="9055"/>
    <cellStyle name="Note 4 3 5 2 2 2 2" xfId="9056"/>
    <cellStyle name="Note 4 3 5 2 2 3" xfId="9057"/>
    <cellStyle name="Note 4 3 5 2 2_Consolidated" xfId="9058"/>
    <cellStyle name="Note 4 3 5 2 3" xfId="9059"/>
    <cellStyle name="Note 4 3 5 2 3 2" xfId="9060"/>
    <cellStyle name="Note 4 3 5 2 4" xfId="9061"/>
    <cellStyle name="Note 4 3 5 2_Consolidated" xfId="9062"/>
    <cellStyle name="Note 4 3 5 3" xfId="1558"/>
    <cellStyle name="Note 4 3 5 3 2" xfId="9063"/>
    <cellStyle name="Note 4 3 5 3 2 2" xfId="9064"/>
    <cellStyle name="Note 4 3 5 3 3" xfId="9065"/>
    <cellStyle name="Note 4 3 5 3_Consolidated" xfId="9066"/>
    <cellStyle name="Note 4 3 5 4" xfId="2010"/>
    <cellStyle name="Note 4 3 5 4 2" xfId="9067"/>
    <cellStyle name="Note 4 3 5 4 2 2" xfId="9068"/>
    <cellStyle name="Note 4 3 5 4 3" xfId="9069"/>
    <cellStyle name="Note 4 3 5 4_Consolidated" xfId="9070"/>
    <cellStyle name="Note 4 3 5 5" xfId="921"/>
    <cellStyle name="Note 4 3 5 5 2" xfId="9071"/>
    <cellStyle name="Note 4 3 5 5 2 2" xfId="9072"/>
    <cellStyle name="Note 4 3 5 5 3" xfId="9073"/>
    <cellStyle name="Note 4 3 5 5_Consolidated" xfId="9074"/>
    <cellStyle name="Note 4 3 5 6" xfId="9075"/>
    <cellStyle name="Note 4 3 5 6 2" xfId="9076"/>
    <cellStyle name="Note 4 3 5 7" xfId="9077"/>
    <cellStyle name="Note 4 3 5 7 2" xfId="9078"/>
    <cellStyle name="Note 4 3 5 8" xfId="9079"/>
    <cellStyle name="Note 4 3 5_Consolidated" xfId="9080"/>
    <cellStyle name="Note 4 3 6" xfId="484"/>
    <cellStyle name="Note 4 3 6 2" xfId="1002"/>
    <cellStyle name="Note 4 3 6 2 2" xfId="2091"/>
    <cellStyle name="Note 4 3 6 2 2 2" xfId="9081"/>
    <cellStyle name="Note 4 3 6 2 2 2 2" xfId="9082"/>
    <cellStyle name="Note 4 3 6 2 2 3" xfId="9083"/>
    <cellStyle name="Note 4 3 6 2 2_Consolidated" xfId="9084"/>
    <cellStyle name="Note 4 3 6 2 3" xfId="9085"/>
    <cellStyle name="Note 4 3 6 2 3 2" xfId="9086"/>
    <cellStyle name="Note 4 3 6 2 4" xfId="9087"/>
    <cellStyle name="Note 4 3 6 2_Consolidated" xfId="9088"/>
    <cellStyle name="Note 4 3 6 3" xfId="1598"/>
    <cellStyle name="Note 4 3 6 3 2" xfId="9089"/>
    <cellStyle name="Note 4 3 6 3 2 2" xfId="9090"/>
    <cellStyle name="Note 4 3 6 3 3" xfId="9091"/>
    <cellStyle name="Note 4 3 6 3_Consolidated" xfId="9092"/>
    <cellStyle name="Note 4 3 6 4" xfId="2050"/>
    <cellStyle name="Note 4 3 6 4 2" xfId="9093"/>
    <cellStyle name="Note 4 3 6 4 2 2" xfId="9094"/>
    <cellStyle name="Note 4 3 6 4 3" xfId="9095"/>
    <cellStyle name="Note 4 3 6 4_Consolidated" xfId="9096"/>
    <cellStyle name="Note 4 3 6 5" xfId="961"/>
    <cellStyle name="Note 4 3 6 5 2" xfId="9097"/>
    <cellStyle name="Note 4 3 6 5 2 2" xfId="9098"/>
    <cellStyle name="Note 4 3 6 5 3" xfId="9099"/>
    <cellStyle name="Note 4 3 6 5_Consolidated" xfId="9100"/>
    <cellStyle name="Note 4 3 6 6" xfId="9101"/>
    <cellStyle name="Note 4 3 6 6 2" xfId="9102"/>
    <cellStyle name="Note 4 3 6 7" xfId="9103"/>
    <cellStyle name="Note 4 3 6 7 2" xfId="9104"/>
    <cellStyle name="Note 4 3 6 8" xfId="9105"/>
    <cellStyle name="Note 4 3 6_Consolidated" xfId="9106"/>
    <cellStyle name="Note 4 3 7" xfId="736"/>
    <cellStyle name="Note 4 3 7 2" xfId="1825"/>
    <cellStyle name="Note 4 3 7 2 2" xfId="9107"/>
    <cellStyle name="Note 4 3 7 2 2 2" xfId="9108"/>
    <cellStyle name="Note 4 3 7 2 3" xfId="9109"/>
    <cellStyle name="Note 4 3 7 2_Consolidated" xfId="9110"/>
    <cellStyle name="Note 4 3 7 3" xfId="1277"/>
    <cellStyle name="Note 4 3 7 3 2" xfId="9111"/>
    <cellStyle name="Note 4 3 7 3 2 2" xfId="9112"/>
    <cellStyle name="Note 4 3 7 3 3" xfId="9113"/>
    <cellStyle name="Note 4 3 7 3_Consolidated" xfId="9114"/>
    <cellStyle name="Note 4 3 7 4" xfId="9115"/>
    <cellStyle name="Note 4 3 7 4 2" xfId="9116"/>
    <cellStyle name="Note 4 3 7 5" xfId="9117"/>
    <cellStyle name="Note 4 3 7 5 2" xfId="9118"/>
    <cellStyle name="Note 4 3 7 6" xfId="9119"/>
    <cellStyle name="Note 4 3 7 6 2" xfId="9120"/>
    <cellStyle name="Note 4 3 7 7" xfId="9121"/>
    <cellStyle name="Note 4 3 7_Consolidated" xfId="9122"/>
    <cellStyle name="Note 4 3 8" xfId="1146"/>
    <cellStyle name="Note 4 3 8 2" xfId="2232"/>
    <cellStyle name="Note 4 3 8 2 2" xfId="9123"/>
    <cellStyle name="Note 4 3 8 2 2 2" xfId="9124"/>
    <cellStyle name="Note 4 3 8 2 3" xfId="9125"/>
    <cellStyle name="Note 4 3 8 2_Consolidated" xfId="9126"/>
    <cellStyle name="Note 4 3 8 3" xfId="9127"/>
    <cellStyle name="Note 4 3 8 3 2" xfId="9128"/>
    <cellStyle name="Note 4 3 8 4" xfId="9129"/>
    <cellStyle name="Note 4 3 8 4 2" xfId="9130"/>
    <cellStyle name="Note 4 3 8 5" xfId="9131"/>
    <cellStyle name="Note 4 3 8 5 2" xfId="9132"/>
    <cellStyle name="Note 4 3 8 6" xfId="9133"/>
    <cellStyle name="Note 4 3 8_Consolidated" xfId="9134"/>
    <cellStyle name="Note 4 3 9" xfId="1373"/>
    <cellStyle name="Note 4 3 9 2" xfId="9135"/>
    <cellStyle name="Note 4 3 9 2 2" xfId="9136"/>
    <cellStyle name="Note 4 3 9 3" xfId="9137"/>
    <cellStyle name="Note 4 3 9 3 2" xfId="9138"/>
    <cellStyle name="Note 4 3 9 4" xfId="9139"/>
    <cellStyle name="Note 4 3 9 4 2" xfId="9140"/>
    <cellStyle name="Note 4 3 9 5" xfId="9141"/>
    <cellStyle name="Note 4 3 9_Consolidated" xfId="9142"/>
    <cellStyle name="Note 4 3_Consolidated" xfId="9143"/>
    <cellStyle name="Note 4 4" xfId="290"/>
    <cellStyle name="Note 4 4 2" xfId="1106"/>
    <cellStyle name="Note 4 4 2 2" xfId="2192"/>
    <cellStyle name="Note 4 4 2 2 2" xfId="9144"/>
    <cellStyle name="Note 4 4 2 2 2 2" xfId="9145"/>
    <cellStyle name="Note 4 4 2 2 3" xfId="9146"/>
    <cellStyle name="Note 4 4 2 2_Consolidated" xfId="9147"/>
    <cellStyle name="Note 4 4 2 3" xfId="9148"/>
    <cellStyle name="Note 4 4 2 3 2" xfId="9149"/>
    <cellStyle name="Note 4 4 2 4" xfId="9150"/>
    <cellStyle name="Note 4 4 2_Consolidated" xfId="9151"/>
    <cellStyle name="Note 4 4 3" xfId="1404"/>
    <cellStyle name="Note 4 4 3 2" xfId="9152"/>
    <cellStyle name="Note 4 4 3 2 2" xfId="9153"/>
    <cellStyle name="Note 4 4 3 3" xfId="9154"/>
    <cellStyle name="Note 4 4 3_Consolidated" xfId="9155"/>
    <cellStyle name="Note 4 4 4" xfId="1856"/>
    <cellStyle name="Note 4 4 4 2" xfId="9156"/>
    <cellStyle name="Note 4 4 4 2 2" xfId="9157"/>
    <cellStyle name="Note 4 4 4 3" xfId="9158"/>
    <cellStyle name="Note 4 4 4_Consolidated" xfId="9159"/>
    <cellStyle name="Note 4 4 5" xfId="767"/>
    <cellStyle name="Note 4 4 5 2" xfId="9160"/>
    <cellStyle name="Note 4 4 5 2 2" xfId="9161"/>
    <cellStyle name="Note 4 4 5 3" xfId="9162"/>
    <cellStyle name="Note 4 4 5_Consolidated" xfId="9163"/>
    <cellStyle name="Note 4 4 6" xfId="9164"/>
    <cellStyle name="Note 4 4 6 2" xfId="9165"/>
    <cellStyle name="Note 4 4 7" xfId="9166"/>
    <cellStyle name="Note 4 4 7 2" xfId="9167"/>
    <cellStyle name="Note 4 4 8" xfId="9168"/>
    <cellStyle name="Note 4 4_Consolidated" xfId="9169"/>
    <cellStyle name="Note 4 5" xfId="333"/>
    <cellStyle name="Note 4 5 2" xfId="692"/>
    <cellStyle name="Note 4 5 2 2" xfId="1781"/>
    <cellStyle name="Note 4 5 2 2 2" xfId="9170"/>
    <cellStyle name="Note 4 5 2 2 2 2" xfId="9171"/>
    <cellStyle name="Note 4 5 2 2 3" xfId="9172"/>
    <cellStyle name="Note 4 5 2 2_Consolidated" xfId="9173"/>
    <cellStyle name="Note 4 5 2 3" xfId="9174"/>
    <cellStyle name="Note 4 5 2 3 2" xfId="9175"/>
    <cellStyle name="Note 4 5 2 4" xfId="9176"/>
    <cellStyle name="Note 4 5 2_Consolidated" xfId="9177"/>
    <cellStyle name="Note 4 5 3" xfId="1447"/>
    <cellStyle name="Note 4 5 3 2" xfId="9178"/>
    <cellStyle name="Note 4 5 3 2 2" xfId="9179"/>
    <cellStyle name="Note 4 5 3 3" xfId="9180"/>
    <cellStyle name="Note 4 5 3_Consolidated" xfId="9181"/>
    <cellStyle name="Note 4 5 4" xfId="1899"/>
    <cellStyle name="Note 4 5 4 2" xfId="9182"/>
    <cellStyle name="Note 4 5 4 2 2" xfId="9183"/>
    <cellStyle name="Note 4 5 4 3" xfId="9184"/>
    <cellStyle name="Note 4 5 4_Consolidated" xfId="9185"/>
    <cellStyle name="Note 4 5 5" xfId="810"/>
    <cellStyle name="Note 4 5 5 2" xfId="9186"/>
    <cellStyle name="Note 4 5 5 2 2" xfId="9187"/>
    <cellStyle name="Note 4 5 5 3" xfId="9188"/>
    <cellStyle name="Note 4 5 5_Consolidated" xfId="9189"/>
    <cellStyle name="Note 4 5 6" xfId="9190"/>
    <cellStyle name="Note 4 5 6 2" xfId="9191"/>
    <cellStyle name="Note 4 5 7" xfId="9192"/>
    <cellStyle name="Note 4 5 7 2" xfId="9193"/>
    <cellStyle name="Note 4 5 8" xfId="9194"/>
    <cellStyle name="Note 4 5_Consolidated" xfId="9195"/>
    <cellStyle name="Note 4 6" xfId="282"/>
    <cellStyle name="Note 4 6 2" xfId="575"/>
    <cellStyle name="Note 4 6 2 2" xfId="1664"/>
    <cellStyle name="Note 4 6 2 2 2" xfId="9196"/>
    <cellStyle name="Note 4 6 2 2 2 2" xfId="9197"/>
    <cellStyle name="Note 4 6 2 2 3" xfId="9198"/>
    <cellStyle name="Note 4 6 2 2_Consolidated" xfId="9199"/>
    <cellStyle name="Note 4 6 2 3" xfId="9200"/>
    <cellStyle name="Note 4 6 2 3 2" xfId="9201"/>
    <cellStyle name="Note 4 6 2 4" xfId="9202"/>
    <cellStyle name="Note 4 6 2_Consolidated" xfId="9203"/>
    <cellStyle name="Note 4 6 3" xfId="1396"/>
    <cellStyle name="Note 4 6 3 2" xfId="9204"/>
    <cellStyle name="Note 4 6 3 2 2" xfId="9205"/>
    <cellStyle name="Note 4 6 3 3" xfId="9206"/>
    <cellStyle name="Note 4 6 3_Consolidated" xfId="9207"/>
    <cellStyle name="Note 4 6 4" xfId="1848"/>
    <cellStyle name="Note 4 6 4 2" xfId="9208"/>
    <cellStyle name="Note 4 6 4 2 2" xfId="9209"/>
    <cellStyle name="Note 4 6 4 3" xfId="9210"/>
    <cellStyle name="Note 4 6 4_Consolidated" xfId="9211"/>
    <cellStyle name="Note 4 6 5" xfId="759"/>
    <cellStyle name="Note 4 6 5 2" xfId="9212"/>
    <cellStyle name="Note 4 6 5 2 2" xfId="9213"/>
    <cellStyle name="Note 4 6 5 3" xfId="9214"/>
    <cellStyle name="Note 4 6 5_Consolidated" xfId="9215"/>
    <cellStyle name="Note 4 6 6" xfId="9216"/>
    <cellStyle name="Note 4 6 6 2" xfId="9217"/>
    <cellStyle name="Note 4 6 7" xfId="9218"/>
    <cellStyle name="Note 4 6 7 2" xfId="9219"/>
    <cellStyle name="Note 4 6 8" xfId="9220"/>
    <cellStyle name="Note 4 6_Consolidated" xfId="9221"/>
    <cellStyle name="Note 4 7" xfId="408"/>
    <cellStyle name="Note 4 7 2" xfId="1216"/>
    <cellStyle name="Note 4 7 2 2" xfId="2299"/>
    <cellStyle name="Note 4 7 2 2 2" xfId="9222"/>
    <cellStyle name="Note 4 7 2 2 2 2" xfId="9223"/>
    <cellStyle name="Note 4 7 2 2 3" xfId="9224"/>
    <cellStyle name="Note 4 7 2 2_Consolidated" xfId="9225"/>
    <cellStyle name="Note 4 7 2 3" xfId="9226"/>
    <cellStyle name="Note 4 7 2 3 2" xfId="9227"/>
    <cellStyle name="Note 4 7 2 4" xfId="9228"/>
    <cellStyle name="Note 4 7 2_Consolidated" xfId="9229"/>
    <cellStyle name="Note 4 7 3" xfId="1522"/>
    <cellStyle name="Note 4 7 3 2" xfId="9230"/>
    <cellStyle name="Note 4 7 3 2 2" xfId="9231"/>
    <cellStyle name="Note 4 7 3 3" xfId="9232"/>
    <cellStyle name="Note 4 7 3_Consolidated" xfId="9233"/>
    <cellStyle name="Note 4 7 4" xfId="1974"/>
    <cellStyle name="Note 4 7 4 2" xfId="9234"/>
    <cellStyle name="Note 4 7 4 2 2" xfId="9235"/>
    <cellStyle name="Note 4 7 4 3" xfId="9236"/>
    <cellStyle name="Note 4 7 4_Consolidated" xfId="9237"/>
    <cellStyle name="Note 4 7 5" xfId="885"/>
    <cellStyle name="Note 4 7 5 2" xfId="9238"/>
    <cellStyle name="Note 4 7 5 2 2" xfId="9239"/>
    <cellStyle name="Note 4 7 5 3" xfId="9240"/>
    <cellStyle name="Note 4 7 5_Consolidated" xfId="9241"/>
    <cellStyle name="Note 4 7 6" xfId="9242"/>
    <cellStyle name="Note 4 7 6 2" xfId="9243"/>
    <cellStyle name="Note 4 7 7" xfId="9244"/>
    <cellStyle name="Note 4 7 7 2" xfId="9245"/>
    <cellStyle name="Note 4 7 8" xfId="9246"/>
    <cellStyle name="Note 4 7_Consolidated" xfId="9247"/>
    <cellStyle name="Note 4 8" xfId="448"/>
    <cellStyle name="Note 4 8 2" xfId="621"/>
    <cellStyle name="Note 4 8 2 2" xfId="1710"/>
    <cellStyle name="Note 4 8 2 2 2" xfId="9248"/>
    <cellStyle name="Note 4 8 2 2 2 2" xfId="9249"/>
    <cellStyle name="Note 4 8 2 2 3" xfId="9250"/>
    <cellStyle name="Note 4 8 2 2_Consolidated" xfId="9251"/>
    <cellStyle name="Note 4 8 2 3" xfId="9252"/>
    <cellStyle name="Note 4 8 2 3 2" xfId="9253"/>
    <cellStyle name="Note 4 8 2 4" xfId="9254"/>
    <cellStyle name="Note 4 8 2_Consolidated" xfId="9255"/>
    <cellStyle name="Note 4 8 3" xfId="1562"/>
    <cellStyle name="Note 4 8 3 2" xfId="9256"/>
    <cellStyle name="Note 4 8 3 2 2" xfId="9257"/>
    <cellStyle name="Note 4 8 3 3" xfId="9258"/>
    <cellStyle name="Note 4 8 3_Consolidated" xfId="9259"/>
    <cellStyle name="Note 4 8 4" xfId="2014"/>
    <cellStyle name="Note 4 8 4 2" xfId="9260"/>
    <cellStyle name="Note 4 8 4 2 2" xfId="9261"/>
    <cellStyle name="Note 4 8 4 3" xfId="9262"/>
    <cellStyle name="Note 4 8 4_Consolidated" xfId="9263"/>
    <cellStyle name="Note 4 8 5" xfId="925"/>
    <cellStyle name="Note 4 8 5 2" xfId="9264"/>
    <cellStyle name="Note 4 8 5 2 2" xfId="9265"/>
    <cellStyle name="Note 4 8 5 3" xfId="9266"/>
    <cellStyle name="Note 4 8 5_Consolidated" xfId="9267"/>
    <cellStyle name="Note 4 8 6" xfId="9268"/>
    <cellStyle name="Note 4 8 6 2" xfId="9269"/>
    <cellStyle name="Note 4 8 7" xfId="9270"/>
    <cellStyle name="Note 4 8 7 2" xfId="9271"/>
    <cellStyle name="Note 4 8 8" xfId="9272"/>
    <cellStyle name="Note 4 8_Consolidated" xfId="9273"/>
    <cellStyle name="Note 4 9" xfId="693"/>
    <cellStyle name="Note 4 9 2" xfId="1782"/>
    <cellStyle name="Note 4 9 2 2" xfId="9274"/>
    <cellStyle name="Note 4 9 2 2 2" xfId="9275"/>
    <cellStyle name="Note 4 9 2 3" xfId="9276"/>
    <cellStyle name="Note 4 9 2_Consolidated" xfId="9277"/>
    <cellStyle name="Note 4 9 3" xfId="1241"/>
    <cellStyle name="Note 4 9 3 2" xfId="9278"/>
    <cellStyle name="Note 4 9 3 2 2" xfId="9279"/>
    <cellStyle name="Note 4 9 3 3" xfId="9280"/>
    <cellStyle name="Note 4 9 3_Consolidated" xfId="9281"/>
    <cellStyle name="Note 4 9 4" xfId="9282"/>
    <cellStyle name="Note 4 9 4 2" xfId="9283"/>
    <cellStyle name="Note 4 9 5" xfId="9284"/>
    <cellStyle name="Note 4 9 5 2" xfId="9285"/>
    <cellStyle name="Note 4 9 6" xfId="9286"/>
    <cellStyle name="Note 4 9 6 2" xfId="9287"/>
    <cellStyle name="Note 4 9 7" xfId="9288"/>
    <cellStyle name="Note 4 9_Consolidated" xfId="9289"/>
    <cellStyle name="Note 4_Consolidated" xfId="9290"/>
    <cellStyle name="Output" xfId="101" builtinId="21" customBuiltin="1"/>
    <cellStyle name="Output 2" xfId="71"/>
    <cellStyle name="Output 2 10" xfId="157"/>
    <cellStyle name="Output 2 10 2" xfId="1196"/>
    <cellStyle name="Output 2 10 2 2" xfId="2280"/>
    <cellStyle name="Output 2 10 2 2 2" xfId="9291"/>
    <cellStyle name="Output 2 10 2 2 2 2" xfId="9292"/>
    <cellStyle name="Output 2 10 2 2 3" xfId="9293"/>
    <cellStyle name="Output 2 10 2 2_Consolidated" xfId="9294"/>
    <cellStyle name="Output 2 10 2 3" xfId="9295"/>
    <cellStyle name="Output 2 10 2 3 2" xfId="9296"/>
    <cellStyle name="Output 2 10 2 4" xfId="9297"/>
    <cellStyle name="Output 2 10 2_Consolidated" xfId="9298"/>
    <cellStyle name="Output 2 10 3" xfId="1312"/>
    <cellStyle name="Output 2 10 3 2" xfId="9299"/>
    <cellStyle name="Output 2 10 3 2 2" xfId="9300"/>
    <cellStyle name="Output 2 10 3 3" xfId="9301"/>
    <cellStyle name="Output 2 10 3_Consolidated" xfId="9302"/>
    <cellStyle name="Output 2 10 4" xfId="1743"/>
    <cellStyle name="Output 2 10 4 2" xfId="9303"/>
    <cellStyle name="Output 2 10 4 2 2" xfId="9304"/>
    <cellStyle name="Output 2 10 4 3" xfId="9305"/>
    <cellStyle name="Output 2 10 4_Consolidated" xfId="9306"/>
    <cellStyle name="Output 2 10 5" xfId="654"/>
    <cellStyle name="Output 2 10 5 2" xfId="9307"/>
    <cellStyle name="Output 2 10 5 2 2" xfId="9308"/>
    <cellStyle name="Output 2 10 5 3" xfId="9309"/>
    <cellStyle name="Output 2 10 5_Consolidated" xfId="9310"/>
    <cellStyle name="Output 2 10 6" xfId="9311"/>
    <cellStyle name="Output 2 10 6 2" xfId="9312"/>
    <cellStyle name="Output 2 10 7" xfId="9313"/>
    <cellStyle name="Output 2 10 7 2" xfId="9314"/>
    <cellStyle name="Output 2 10 8" xfId="9315"/>
    <cellStyle name="Output 2 10_Consolidated" xfId="9316"/>
    <cellStyle name="Output 2 11" xfId="594"/>
    <cellStyle name="Output 2 11 2" xfId="1683"/>
    <cellStyle name="Output 2 11 2 2" xfId="9317"/>
    <cellStyle name="Output 2 11 2 2 2" xfId="9318"/>
    <cellStyle name="Output 2 11 2 3" xfId="9319"/>
    <cellStyle name="Output 2 11 2_Consolidated" xfId="9320"/>
    <cellStyle name="Output 2 11 3" xfId="1228"/>
    <cellStyle name="Output 2 11 3 2" xfId="9321"/>
    <cellStyle name="Output 2 11 3 2 2" xfId="9322"/>
    <cellStyle name="Output 2 11 3 3" xfId="9323"/>
    <cellStyle name="Output 2 11 3_Consolidated" xfId="9324"/>
    <cellStyle name="Output 2 11 4" xfId="9325"/>
    <cellStyle name="Output 2 11 4 2" xfId="9326"/>
    <cellStyle name="Output 2 11 5" xfId="9327"/>
    <cellStyle name="Output 2 11 5 2" xfId="9328"/>
    <cellStyle name="Output 2 11 6" xfId="9329"/>
    <cellStyle name="Output 2 11 6 2" xfId="9330"/>
    <cellStyle name="Output 2 11 7" xfId="9331"/>
    <cellStyle name="Output 2 11_Consolidated" xfId="9332"/>
    <cellStyle name="Output 2 12" xfId="1063"/>
    <cellStyle name="Output 2 12 2" xfId="2151"/>
    <cellStyle name="Output 2 12 2 2" xfId="9333"/>
    <cellStyle name="Output 2 12 2 2 2" xfId="9334"/>
    <cellStyle name="Output 2 12 2 3" xfId="9335"/>
    <cellStyle name="Output 2 12 2_Consolidated" xfId="9336"/>
    <cellStyle name="Output 2 12 3" xfId="9337"/>
    <cellStyle name="Output 2 12 3 2" xfId="9338"/>
    <cellStyle name="Output 2 12 4" xfId="9339"/>
    <cellStyle name="Output 2 12 4 2" xfId="9340"/>
    <cellStyle name="Output 2 12 5" xfId="9341"/>
    <cellStyle name="Output 2 12 5 2" xfId="9342"/>
    <cellStyle name="Output 2 12 6" xfId="9343"/>
    <cellStyle name="Output 2 12_Consolidated" xfId="9344"/>
    <cellStyle name="Output 2 13" xfId="1284"/>
    <cellStyle name="Output 2 13 2" xfId="9345"/>
    <cellStyle name="Output 2 13 2 2" xfId="9346"/>
    <cellStyle name="Output 2 13 3" xfId="9347"/>
    <cellStyle name="Output 2 13 3 2" xfId="9348"/>
    <cellStyle name="Output 2 13 4" xfId="9349"/>
    <cellStyle name="Output 2 13 4 2" xfId="9350"/>
    <cellStyle name="Output 2 13 5" xfId="9351"/>
    <cellStyle name="Output 2 13_Consolidated" xfId="9352"/>
    <cellStyle name="Output 2 14" xfId="1281"/>
    <cellStyle name="Output 2 14 2" xfId="9353"/>
    <cellStyle name="Output 2 14 2 2" xfId="9354"/>
    <cellStyle name="Output 2 14 3" xfId="9355"/>
    <cellStyle name="Output 2 14_Consolidated" xfId="9356"/>
    <cellStyle name="Output 2 15" xfId="9357"/>
    <cellStyle name="Output 2 15 2" xfId="9358"/>
    <cellStyle name="Output 2 16" xfId="9359"/>
    <cellStyle name="Output 2 2" xfId="208"/>
    <cellStyle name="Output 2 2 10" xfId="1335"/>
    <cellStyle name="Output 2 2 10 2" xfId="9360"/>
    <cellStyle name="Output 2 2 10 2 2" xfId="9361"/>
    <cellStyle name="Output 2 2 10 3" xfId="9362"/>
    <cellStyle name="Output 2 2 10 3 2" xfId="9363"/>
    <cellStyle name="Output 2 2 10 4" xfId="9364"/>
    <cellStyle name="Output 2 2 10 4 2" xfId="9365"/>
    <cellStyle name="Output 2 2 10 5" xfId="9366"/>
    <cellStyle name="Output 2 2 10_Consolidated" xfId="9367"/>
    <cellStyle name="Output 2 2 11" xfId="1176"/>
    <cellStyle name="Output 2 2 11 2" xfId="9368"/>
    <cellStyle name="Output 2 2 11 2 2" xfId="9369"/>
    <cellStyle name="Output 2 2 11 3" xfId="9370"/>
    <cellStyle name="Output 2 2 11 3 2" xfId="9371"/>
    <cellStyle name="Output 2 2 11 4" xfId="9372"/>
    <cellStyle name="Output 2 2 11 4 2" xfId="9373"/>
    <cellStyle name="Output 2 2 11 5" xfId="9374"/>
    <cellStyle name="Output 2 2 11_Consolidated" xfId="9375"/>
    <cellStyle name="Output 2 2 12" xfId="2349"/>
    <cellStyle name="Output 2 2 12 2" xfId="9376"/>
    <cellStyle name="Output 2 2 12 2 2" xfId="9377"/>
    <cellStyle name="Output 2 2 12 3" xfId="9378"/>
    <cellStyle name="Output 2 2 12 3 2" xfId="9379"/>
    <cellStyle name="Output 2 2 12 4" xfId="9380"/>
    <cellStyle name="Output 2 2 12_Consolidated" xfId="9381"/>
    <cellStyle name="Output 2 2 13" xfId="9382"/>
    <cellStyle name="Output 2 2 13 2" xfId="9383"/>
    <cellStyle name="Output 2 2 14" xfId="9384"/>
    <cellStyle name="Output 2 2 2" xfId="238"/>
    <cellStyle name="Output 2 2 2 10" xfId="1360"/>
    <cellStyle name="Output 2 2 2 10 2" xfId="9385"/>
    <cellStyle name="Output 2 2 2 10 2 2" xfId="9386"/>
    <cellStyle name="Output 2 2 2 10 3" xfId="9387"/>
    <cellStyle name="Output 2 2 2 10 3 2" xfId="9388"/>
    <cellStyle name="Output 2 2 2 10 4" xfId="9389"/>
    <cellStyle name="Output 2 2 2 10 4 2" xfId="9390"/>
    <cellStyle name="Output 2 2 2 10 5" xfId="9391"/>
    <cellStyle name="Output 2 2 2 10_Consolidated" xfId="9392"/>
    <cellStyle name="Output 2 2 2 11" xfId="530"/>
    <cellStyle name="Output 2 2 2 11 2" xfId="9393"/>
    <cellStyle name="Output 2 2 2 11 2 2" xfId="9394"/>
    <cellStyle name="Output 2 2 2 11 3" xfId="9395"/>
    <cellStyle name="Output 2 2 2 11 3 2" xfId="9396"/>
    <cellStyle name="Output 2 2 2 11 4" xfId="9397"/>
    <cellStyle name="Output 2 2 2 11_Consolidated" xfId="9398"/>
    <cellStyle name="Output 2 2 2 12" xfId="2350"/>
    <cellStyle name="Output 2 2 2 12 2" xfId="9399"/>
    <cellStyle name="Output 2 2 2 12 2 2" xfId="9400"/>
    <cellStyle name="Output 2 2 2 12 3" xfId="9401"/>
    <cellStyle name="Output 2 2 2 12 3 2" xfId="9402"/>
    <cellStyle name="Output 2 2 2 12 4" xfId="9403"/>
    <cellStyle name="Output 2 2 2 12_Consolidated" xfId="9404"/>
    <cellStyle name="Output 2 2 2 13" xfId="9405"/>
    <cellStyle name="Output 2 2 2 13 2" xfId="9406"/>
    <cellStyle name="Output 2 2 2 14" xfId="9407"/>
    <cellStyle name="Output 2 2 2 14 2" xfId="9408"/>
    <cellStyle name="Output 2 2 2 15" xfId="9409"/>
    <cellStyle name="Output 2 2 2 2" xfId="314"/>
    <cellStyle name="Output 2 2 2 2 2" xfId="1108"/>
    <cellStyle name="Output 2 2 2 2 2 2" xfId="2194"/>
    <cellStyle name="Output 2 2 2 2 2 2 2" xfId="9410"/>
    <cellStyle name="Output 2 2 2 2 2 2 2 2" xfId="9411"/>
    <cellStyle name="Output 2 2 2 2 2 2 3" xfId="9412"/>
    <cellStyle name="Output 2 2 2 2 2 2_Consolidated" xfId="9413"/>
    <cellStyle name="Output 2 2 2 2 2 3" xfId="9414"/>
    <cellStyle name="Output 2 2 2 2 2 3 2" xfId="9415"/>
    <cellStyle name="Output 2 2 2 2 2 4" xfId="9416"/>
    <cellStyle name="Output 2 2 2 2 2_Consolidated" xfId="9417"/>
    <cellStyle name="Output 2 2 2 2 3" xfId="1428"/>
    <cellStyle name="Output 2 2 2 2 3 2" xfId="9418"/>
    <cellStyle name="Output 2 2 2 2 3 2 2" xfId="9419"/>
    <cellStyle name="Output 2 2 2 2 3 3" xfId="9420"/>
    <cellStyle name="Output 2 2 2 2 3_Consolidated" xfId="9421"/>
    <cellStyle name="Output 2 2 2 2 4" xfId="1880"/>
    <cellStyle name="Output 2 2 2 2 4 2" xfId="9422"/>
    <cellStyle name="Output 2 2 2 2 4 2 2" xfId="9423"/>
    <cellStyle name="Output 2 2 2 2 4 3" xfId="9424"/>
    <cellStyle name="Output 2 2 2 2 4_Consolidated" xfId="9425"/>
    <cellStyle name="Output 2 2 2 2 5" xfId="791"/>
    <cellStyle name="Output 2 2 2 2 5 2" xfId="9426"/>
    <cellStyle name="Output 2 2 2 2 5 2 2" xfId="9427"/>
    <cellStyle name="Output 2 2 2 2 5 3" xfId="9428"/>
    <cellStyle name="Output 2 2 2 2 5_Consolidated" xfId="9429"/>
    <cellStyle name="Output 2 2 2 2 6" xfId="9430"/>
    <cellStyle name="Output 2 2 2 2 6 2" xfId="9431"/>
    <cellStyle name="Output 2 2 2 2 7" xfId="9432"/>
    <cellStyle name="Output 2 2 2 2 7 2" xfId="9433"/>
    <cellStyle name="Output 2 2 2 2 8" xfId="9434"/>
    <cellStyle name="Output 2 2 2 2_Consolidated" xfId="9435"/>
    <cellStyle name="Output 2 2 2 3" xfId="356"/>
    <cellStyle name="Output 2 2 2 3 2" xfId="1030"/>
    <cellStyle name="Output 2 2 2 3 2 2" xfId="2118"/>
    <cellStyle name="Output 2 2 2 3 2 2 2" xfId="9436"/>
    <cellStyle name="Output 2 2 2 3 2 2 2 2" xfId="9437"/>
    <cellStyle name="Output 2 2 2 3 2 2 3" xfId="9438"/>
    <cellStyle name="Output 2 2 2 3 2 2_Consolidated" xfId="9439"/>
    <cellStyle name="Output 2 2 2 3 2 3" xfId="9440"/>
    <cellStyle name="Output 2 2 2 3 2 3 2" xfId="9441"/>
    <cellStyle name="Output 2 2 2 3 2 4" xfId="9442"/>
    <cellStyle name="Output 2 2 2 3 2_Consolidated" xfId="9443"/>
    <cellStyle name="Output 2 2 2 3 3" xfId="1470"/>
    <cellStyle name="Output 2 2 2 3 3 2" xfId="9444"/>
    <cellStyle name="Output 2 2 2 3 3 2 2" xfId="9445"/>
    <cellStyle name="Output 2 2 2 3 3 3" xfId="9446"/>
    <cellStyle name="Output 2 2 2 3 3_Consolidated" xfId="9447"/>
    <cellStyle name="Output 2 2 2 3 4" xfId="1922"/>
    <cellStyle name="Output 2 2 2 3 4 2" xfId="9448"/>
    <cellStyle name="Output 2 2 2 3 4 2 2" xfId="9449"/>
    <cellStyle name="Output 2 2 2 3 4 3" xfId="9450"/>
    <cellStyle name="Output 2 2 2 3 4_Consolidated" xfId="9451"/>
    <cellStyle name="Output 2 2 2 3 5" xfId="833"/>
    <cellStyle name="Output 2 2 2 3 5 2" xfId="9452"/>
    <cellStyle name="Output 2 2 2 3 5 2 2" xfId="9453"/>
    <cellStyle name="Output 2 2 2 3 5 3" xfId="9454"/>
    <cellStyle name="Output 2 2 2 3 5_Consolidated" xfId="9455"/>
    <cellStyle name="Output 2 2 2 3 6" xfId="9456"/>
    <cellStyle name="Output 2 2 2 3 6 2" xfId="9457"/>
    <cellStyle name="Output 2 2 2 3 7" xfId="9458"/>
    <cellStyle name="Output 2 2 2 3 7 2" xfId="9459"/>
    <cellStyle name="Output 2 2 2 3 8" xfId="9460"/>
    <cellStyle name="Output 2 2 2 3_Consolidated" xfId="9461"/>
    <cellStyle name="Output 2 2 2 4" xfId="393"/>
    <cellStyle name="Output 2 2 2 4 2" xfId="549"/>
    <cellStyle name="Output 2 2 2 4 2 2" xfId="1638"/>
    <cellStyle name="Output 2 2 2 4 2 2 2" xfId="9462"/>
    <cellStyle name="Output 2 2 2 4 2 2 2 2" xfId="9463"/>
    <cellStyle name="Output 2 2 2 4 2 2 3" xfId="9464"/>
    <cellStyle name="Output 2 2 2 4 2 2_Consolidated" xfId="9465"/>
    <cellStyle name="Output 2 2 2 4 2 3" xfId="9466"/>
    <cellStyle name="Output 2 2 2 4 2 3 2" xfId="9467"/>
    <cellStyle name="Output 2 2 2 4 2 4" xfId="9468"/>
    <cellStyle name="Output 2 2 2 4 2_Consolidated" xfId="9469"/>
    <cellStyle name="Output 2 2 2 4 3" xfId="1507"/>
    <cellStyle name="Output 2 2 2 4 3 2" xfId="9470"/>
    <cellStyle name="Output 2 2 2 4 3 2 2" xfId="9471"/>
    <cellStyle name="Output 2 2 2 4 3 3" xfId="9472"/>
    <cellStyle name="Output 2 2 2 4 3_Consolidated" xfId="9473"/>
    <cellStyle name="Output 2 2 2 4 4" xfId="1959"/>
    <cellStyle name="Output 2 2 2 4 4 2" xfId="9474"/>
    <cellStyle name="Output 2 2 2 4 4 2 2" xfId="9475"/>
    <cellStyle name="Output 2 2 2 4 4 3" xfId="9476"/>
    <cellStyle name="Output 2 2 2 4 4_Consolidated" xfId="9477"/>
    <cellStyle name="Output 2 2 2 4 5" xfId="870"/>
    <cellStyle name="Output 2 2 2 4 5 2" xfId="9478"/>
    <cellStyle name="Output 2 2 2 4 5 2 2" xfId="9479"/>
    <cellStyle name="Output 2 2 2 4 5 3" xfId="9480"/>
    <cellStyle name="Output 2 2 2 4 5_Consolidated" xfId="9481"/>
    <cellStyle name="Output 2 2 2 4 6" xfId="9482"/>
    <cellStyle name="Output 2 2 2 4 6 2" xfId="9483"/>
    <cellStyle name="Output 2 2 2 4 7" xfId="9484"/>
    <cellStyle name="Output 2 2 2 4 7 2" xfId="9485"/>
    <cellStyle name="Output 2 2 2 4 8" xfId="9486"/>
    <cellStyle name="Output 2 2 2 4_Consolidated" xfId="9487"/>
    <cellStyle name="Output 2 2 2 5" xfId="431"/>
    <cellStyle name="Output 2 2 2 5 2" xfId="1026"/>
    <cellStyle name="Output 2 2 2 5 2 2" xfId="2114"/>
    <cellStyle name="Output 2 2 2 5 2 2 2" xfId="9488"/>
    <cellStyle name="Output 2 2 2 5 2 2 2 2" xfId="9489"/>
    <cellStyle name="Output 2 2 2 5 2 2 3" xfId="9490"/>
    <cellStyle name="Output 2 2 2 5 2 2_Consolidated" xfId="9491"/>
    <cellStyle name="Output 2 2 2 5 2 3" xfId="9492"/>
    <cellStyle name="Output 2 2 2 5 2 3 2" xfId="9493"/>
    <cellStyle name="Output 2 2 2 5 2 4" xfId="9494"/>
    <cellStyle name="Output 2 2 2 5 2_Consolidated" xfId="9495"/>
    <cellStyle name="Output 2 2 2 5 3" xfId="1545"/>
    <cellStyle name="Output 2 2 2 5 3 2" xfId="9496"/>
    <cellStyle name="Output 2 2 2 5 3 2 2" xfId="9497"/>
    <cellStyle name="Output 2 2 2 5 3 3" xfId="9498"/>
    <cellStyle name="Output 2 2 2 5 3_Consolidated" xfId="9499"/>
    <cellStyle name="Output 2 2 2 5 4" xfId="1997"/>
    <cellStyle name="Output 2 2 2 5 4 2" xfId="9500"/>
    <cellStyle name="Output 2 2 2 5 4 2 2" xfId="9501"/>
    <cellStyle name="Output 2 2 2 5 4 3" xfId="9502"/>
    <cellStyle name="Output 2 2 2 5 4_Consolidated" xfId="9503"/>
    <cellStyle name="Output 2 2 2 5 5" xfId="908"/>
    <cellStyle name="Output 2 2 2 5 5 2" xfId="9504"/>
    <cellStyle name="Output 2 2 2 5 5 2 2" xfId="9505"/>
    <cellStyle name="Output 2 2 2 5 5 3" xfId="9506"/>
    <cellStyle name="Output 2 2 2 5 5_Consolidated" xfId="9507"/>
    <cellStyle name="Output 2 2 2 5 6" xfId="9508"/>
    <cellStyle name="Output 2 2 2 5 6 2" xfId="9509"/>
    <cellStyle name="Output 2 2 2 5 7" xfId="9510"/>
    <cellStyle name="Output 2 2 2 5 7 2" xfId="9511"/>
    <cellStyle name="Output 2 2 2 5 8" xfId="9512"/>
    <cellStyle name="Output 2 2 2 5_Consolidated" xfId="9513"/>
    <cellStyle name="Output 2 2 2 6" xfId="471"/>
    <cellStyle name="Output 2 2 2 6 2" xfId="1060"/>
    <cellStyle name="Output 2 2 2 6 2 2" xfId="2148"/>
    <cellStyle name="Output 2 2 2 6 2 2 2" xfId="9514"/>
    <cellStyle name="Output 2 2 2 6 2 2 2 2" xfId="9515"/>
    <cellStyle name="Output 2 2 2 6 2 2 3" xfId="9516"/>
    <cellStyle name="Output 2 2 2 6 2 2_Consolidated" xfId="9517"/>
    <cellStyle name="Output 2 2 2 6 2 3" xfId="9518"/>
    <cellStyle name="Output 2 2 2 6 2 3 2" xfId="9519"/>
    <cellStyle name="Output 2 2 2 6 2 4" xfId="9520"/>
    <cellStyle name="Output 2 2 2 6 2_Consolidated" xfId="9521"/>
    <cellStyle name="Output 2 2 2 6 3" xfId="1585"/>
    <cellStyle name="Output 2 2 2 6 3 2" xfId="9522"/>
    <cellStyle name="Output 2 2 2 6 3 2 2" xfId="9523"/>
    <cellStyle name="Output 2 2 2 6 3 3" xfId="9524"/>
    <cellStyle name="Output 2 2 2 6 3_Consolidated" xfId="9525"/>
    <cellStyle name="Output 2 2 2 6 4" xfId="2037"/>
    <cellStyle name="Output 2 2 2 6 4 2" xfId="9526"/>
    <cellStyle name="Output 2 2 2 6 4 2 2" xfId="9527"/>
    <cellStyle name="Output 2 2 2 6 4 3" xfId="9528"/>
    <cellStyle name="Output 2 2 2 6 4_Consolidated" xfId="9529"/>
    <cellStyle name="Output 2 2 2 6 5" xfId="948"/>
    <cellStyle name="Output 2 2 2 6 5 2" xfId="9530"/>
    <cellStyle name="Output 2 2 2 6 5 2 2" xfId="9531"/>
    <cellStyle name="Output 2 2 2 6 5 3" xfId="9532"/>
    <cellStyle name="Output 2 2 2 6 5_Consolidated" xfId="9533"/>
    <cellStyle name="Output 2 2 2 6 6" xfId="9534"/>
    <cellStyle name="Output 2 2 2 6 6 2" xfId="9535"/>
    <cellStyle name="Output 2 2 2 6 7" xfId="9536"/>
    <cellStyle name="Output 2 2 2 6 7 2" xfId="9537"/>
    <cellStyle name="Output 2 2 2 6 8" xfId="9538"/>
    <cellStyle name="Output 2 2 2 6_Consolidated" xfId="9539"/>
    <cellStyle name="Output 2 2 2 7" xfId="500"/>
    <cellStyle name="Output 2 2 2 7 2" xfId="620"/>
    <cellStyle name="Output 2 2 2 7 2 2" xfId="1709"/>
    <cellStyle name="Output 2 2 2 7 2 2 2" xfId="9540"/>
    <cellStyle name="Output 2 2 2 7 2 2 2 2" xfId="9541"/>
    <cellStyle name="Output 2 2 2 7 2 2 3" xfId="9542"/>
    <cellStyle name="Output 2 2 2 7 2 2_Consolidated" xfId="9543"/>
    <cellStyle name="Output 2 2 2 7 2 3" xfId="9544"/>
    <cellStyle name="Output 2 2 2 7 2 3 2" xfId="9545"/>
    <cellStyle name="Output 2 2 2 7 2 4" xfId="9546"/>
    <cellStyle name="Output 2 2 2 7 2_Consolidated" xfId="9547"/>
    <cellStyle name="Output 2 2 2 7 3" xfId="1614"/>
    <cellStyle name="Output 2 2 2 7 3 2" xfId="9548"/>
    <cellStyle name="Output 2 2 2 7 3 2 2" xfId="9549"/>
    <cellStyle name="Output 2 2 2 7 3 3" xfId="9550"/>
    <cellStyle name="Output 2 2 2 7 3_Consolidated" xfId="9551"/>
    <cellStyle name="Output 2 2 2 7 4" xfId="2066"/>
    <cellStyle name="Output 2 2 2 7 4 2" xfId="9552"/>
    <cellStyle name="Output 2 2 2 7 4 2 2" xfId="9553"/>
    <cellStyle name="Output 2 2 2 7 4 3" xfId="9554"/>
    <cellStyle name="Output 2 2 2 7 4_Consolidated" xfId="9555"/>
    <cellStyle name="Output 2 2 2 7 5" xfId="977"/>
    <cellStyle name="Output 2 2 2 7 5 2" xfId="9556"/>
    <cellStyle name="Output 2 2 2 7 5 2 2" xfId="9557"/>
    <cellStyle name="Output 2 2 2 7 5 3" xfId="9558"/>
    <cellStyle name="Output 2 2 2 7 5_Consolidated" xfId="9559"/>
    <cellStyle name="Output 2 2 2 7 6" xfId="9560"/>
    <cellStyle name="Output 2 2 2 7 6 2" xfId="9561"/>
    <cellStyle name="Output 2 2 2 7 7" xfId="9562"/>
    <cellStyle name="Output 2 2 2 7 7 2" xfId="9563"/>
    <cellStyle name="Output 2 2 2 7 8" xfId="9564"/>
    <cellStyle name="Output 2 2 2 7_Consolidated" xfId="9565"/>
    <cellStyle name="Output 2 2 2 8" xfId="719"/>
    <cellStyle name="Output 2 2 2 8 2" xfId="1808"/>
    <cellStyle name="Output 2 2 2 8 2 2" xfId="9566"/>
    <cellStyle name="Output 2 2 2 8 2 2 2" xfId="9567"/>
    <cellStyle name="Output 2 2 2 8 2 3" xfId="9568"/>
    <cellStyle name="Output 2 2 2 8 2_Consolidated" xfId="9569"/>
    <cellStyle name="Output 2 2 2 8 3" xfId="1264"/>
    <cellStyle name="Output 2 2 2 8 3 2" xfId="9570"/>
    <cellStyle name="Output 2 2 2 8 3 2 2" xfId="9571"/>
    <cellStyle name="Output 2 2 2 8 3 3" xfId="9572"/>
    <cellStyle name="Output 2 2 2 8 3_Consolidated" xfId="9573"/>
    <cellStyle name="Output 2 2 2 8 4" xfId="9574"/>
    <cellStyle name="Output 2 2 2 8 4 2" xfId="9575"/>
    <cellStyle name="Output 2 2 2 8 5" xfId="9576"/>
    <cellStyle name="Output 2 2 2 8 5 2" xfId="9577"/>
    <cellStyle name="Output 2 2 2 8 6" xfId="9578"/>
    <cellStyle name="Output 2 2 2 8 6 2" xfId="9579"/>
    <cellStyle name="Output 2 2 2 8 7" xfId="9580"/>
    <cellStyle name="Output 2 2 2 8_Consolidated" xfId="9581"/>
    <cellStyle name="Output 2 2 2 9" xfId="1211"/>
    <cellStyle name="Output 2 2 2 9 2" xfId="2294"/>
    <cellStyle name="Output 2 2 2 9 2 2" xfId="9582"/>
    <cellStyle name="Output 2 2 2 9 2 2 2" xfId="9583"/>
    <cellStyle name="Output 2 2 2 9 2 3" xfId="9584"/>
    <cellStyle name="Output 2 2 2 9 2_Consolidated" xfId="9585"/>
    <cellStyle name="Output 2 2 2 9 3" xfId="9586"/>
    <cellStyle name="Output 2 2 2 9 3 2" xfId="9587"/>
    <cellStyle name="Output 2 2 2 9 4" xfId="9588"/>
    <cellStyle name="Output 2 2 2 9 4 2" xfId="9589"/>
    <cellStyle name="Output 2 2 2 9 5" xfId="9590"/>
    <cellStyle name="Output 2 2 2 9 5 2" xfId="9591"/>
    <cellStyle name="Output 2 2 2 9 6" xfId="9592"/>
    <cellStyle name="Output 2 2 2 9_Consolidated" xfId="9593"/>
    <cellStyle name="Output 2 2 2_Consolidated" xfId="9594"/>
    <cellStyle name="Output 2 2 3" xfId="254"/>
    <cellStyle name="Output 2 2 3 10" xfId="541"/>
    <cellStyle name="Output 2 2 3 10 2" xfId="9595"/>
    <cellStyle name="Output 2 2 3 10 2 2" xfId="9596"/>
    <cellStyle name="Output 2 2 3 10 3" xfId="9597"/>
    <cellStyle name="Output 2 2 3 10 3 2" xfId="9598"/>
    <cellStyle name="Output 2 2 3 10 4" xfId="9599"/>
    <cellStyle name="Output 2 2 3 10_Consolidated" xfId="9600"/>
    <cellStyle name="Output 2 2 3 11" xfId="9601"/>
    <cellStyle name="Output 2 2 3 11 2" xfId="9602"/>
    <cellStyle name="Output 2 2 3 12" xfId="9603"/>
    <cellStyle name="Output 2 2 3 2" xfId="327"/>
    <cellStyle name="Output 2 2 3 2 2" xfId="1102"/>
    <cellStyle name="Output 2 2 3 2 2 2" xfId="2188"/>
    <cellStyle name="Output 2 2 3 2 2 2 2" xfId="9604"/>
    <cellStyle name="Output 2 2 3 2 2 2 2 2" xfId="9605"/>
    <cellStyle name="Output 2 2 3 2 2 2 3" xfId="9606"/>
    <cellStyle name="Output 2 2 3 2 2 2_Consolidated" xfId="9607"/>
    <cellStyle name="Output 2 2 3 2 2 3" xfId="9608"/>
    <cellStyle name="Output 2 2 3 2 2 3 2" xfId="9609"/>
    <cellStyle name="Output 2 2 3 2 2 4" xfId="9610"/>
    <cellStyle name="Output 2 2 3 2 2_Consolidated" xfId="9611"/>
    <cellStyle name="Output 2 2 3 2 3" xfId="1441"/>
    <cellStyle name="Output 2 2 3 2 3 2" xfId="9612"/>
    <cellStyle name="Output 2 2 3 2 3 2 2" xfId="9613"/>
    <cellStyle name="Output 2 2 3 2 3 3" xfId="9614"/>
    <cellStyle name="Output 2 2 3 2 3_Consolidated" xfId="9615"/>
    <cellStyle name="Output 2 2 3 2 4" xfId="1893"/>
    <cellStyle name="Output 2 2 3 2 4 2" xfId="9616"/>
    <cellStyle name="Output 2 2 3 2 4 2 2" xfId="9617"/>
    <cellStyle name="Output 2 2 3 2 4 3" xfId="9618"/>
    <cellStyle name="Output 2 2 3 2 4_Consolidated" xfId="9619"/>
    <cellStyle name="Output 2 2 3 2 5" xfId="804"/>
    <cellStyle name="Output 2 2 3 2 5 2" xfId="9620"/>
    <cellStyle name="Output 2 2 3 2 5 2 2" xfId="9621"/>
    <cellStyle name="Output 2 2 3 2 5 3" xfId="9622"/>
    <cellStyle name="Output 2 2 3 2 5_Consolidated" xfId="9623"/>
    <cellStyle name="Output 2 2 3 2 6" xfId="9624"/>
    <cellStyle name="Output 2 2 3 2 6 2" xfId="9625"/>
    <cellStyle name="Output 2 2 3 2 7" xfId="9626"/>
    <cellStyle name="Output 2 2 3 2 7 2" xfId="9627"/>
    <cellStyle name="Output 2 2 3 2 8" xfId="9628"/>
    <cellStyle name="Output 2 2 3 2_Consolidated" xfId="9629"/>
    <cellStyle name="Output 2 2 3 3" xfId="368"/>
    <cellStyle name="Output 2 2 3 3 2" xfId="1169"/>
    <cellStyle name="Output 2 2 3 3 2 2" xfId="2254"/>
    <cellStyle name="Output 2 2 3 3 2 2 2" xfId="9630"/>
    <cellStyle name="Output 2 2 3 3 2 2 2 2" xfId="9631"/>
    <cellStyle name="Output 2 2 3 3 2 2 3" xfId="9632"/>
    <cellStyle name="Output 2 2 3 3 2 2_Consolidated" xfId="9633"/>
    <cellStyle name="Output 2 2 3 3 2 3" xfId="9634"/>
    <cellStyle name="Output 2 2 3 3 2 3 2" xfId="9635"/>
    <cellStyle name="Output 2 2 3 3 2 4" xfId="9636"/>
    <cellStyle name="Output 2 2 3 3 2_Consolidated" xfId="9637"/>
    <cellStyle name="Output 2 2 3 3 3" xfId="1482"/>
    <cellStyle name="Output 2 2 3 3 3 2" xfId="9638"/>
    <cellStyle name="Output 2 2 3 3 3 2 2" xfId="9639"/>
    <cellStyle name="Output 2 2 3 3 3 3" xfId="9640"/>
    <cellStyle name="Output 2 2 3 3 3_Consolidated" xfId="9641"/>
    <cellStyle name="Output 2 2 3 3 4" xfId="1934"/>
    <cellStyle name="Output 2 2 3 3 4 2" xfId="9642"/>
    <cellStyle name="Output 2 2 3 3 4 2 2" xfId="9643"/>
    <cellStyle name="Output 2 2 3 3 4 3" xfId="9644"/>
    <cellStyle name="Output 2 2 3 3 4_Consolidated" xfId="9645"/>
    <cellStyle name="Output 2 2 3 3 5" xfId="845"/>
    <cellStyle name="Output 2 2 3 3 5 2" xfId="9646"/>
    <cellStyle name="Output 2 2 3 3 5 2 2" xfId="9647"/>
    <cellStyle name="Output 2 2 3 3 5 3" xfId="9648"/>
    <cellStyle name="Output 2 2 3 3 5_Consolidated" xfId="9649"/>
    <cellStyle name="Output 2 2 3 3 6" xfId="9650"/>
    <cellStyle name="Output 2 2 3 3 6 2" xfId="9651"/>
    <cellStyle name="Output 2 2 3 3 7" xfId="9652"/>
    <cellStyle name="Output 2 2 3 3 7 2" xfId="9653"/>
    <cellStyle name="Output 2 2 3 3 8" xfId="9654"/>
    <cellStyle name="Output 2 2 3 3_Consolidated" xfId="9655"/>
    <cellStyle name="Output 2 2 3 4" xfId="404"/>
    <cellStyle name="Output 2 2 3 4 2" xfId="1071"/>
    <cellStyle name="Output 2 2 3 4 2 2" xfId="2159"/>
    <cellStyle name="Output 2 2 3 4 2 2 2" xfId="9656"/>
    <cellStyle name="Output 2 2 3 4 2 2 2 2" xfId="9657"/>
    <cellStyle name="Output 2 2 3 4 2 2 3" xfId="9658"/>
    <cellStyle name="Output 2 2 3 4 2 2_Consolidated" xfId="9659"/>
    <cellStyle name="Output 2 2 3 4 2 3" xfId="9660"/>
    <cellStyle name="Output 2 2 3 4 2 3 2" xfId="9661"/>
    <cellStyle name="Output 2 2 3 4 2 4" xfId="9662"/>
    <cellStyle name="Output 2 2 3 4 2_Consolidated" xfId="9663"/>
    <cellStyle name="Output 2 2 3 4 3" xfId="1518"/>
    <cellStyle name="Output 2 2 3 4 3 2" xfId="9664"/>
    <cellStyle name="Output 2 2 3 4 3 2 2" xfId="9665"/>
    <cellStyle name="Output 2 2 3 4 3 3" xfId="9666"/>
    <cellStyle name="Output 2 2 3 4 3_Consolidated" xfId="9667"/>
    <cellStyle name="Output 2 2 3 4 4" xfId="1970"/>
    <cellStyle name="Output 2 2 3 4 4 2" xfId="9668"/>
    <cellStyle name="Output 2 2 3 4 4 2 2" xfId="9669"/>
    <cellStyle name="Output 2 2 3 4 4 3" xfId="9670"/>
    <cellStyle name="Output 2 2 3 4 4_Consolidated" xfId="9671"/>
    <cellStyle name="Output 2 2 3 4 5" xfId="881"/>
    <cellStyle name="Output 2 2 3 4 5 2" xfId="9672"/>
    <cellStyle name="Output 2 2 3 4 5 2 2" xfId="9673"/>
    <cellStyle name="Output 2 2 3 4 5 3" xfId="9674"/>
    <cellStyle name="Output 2 2 3 4 5_Consolidated" xfId="9675"/>
    <cellStyle name="Output 2 2 3 4 6" xfId="9676"/>
    <cellStyle name="Output 2 2 3 4 6 2" xfId="9677"/>
    <cellStyle name="Output 2 2 3 4 7" xfId="9678"/>
    <cellStyle name="Output 2 2 3 4 7 2" xfId="9679"/>
    <cellStyle name="Output 2 2 3 4 8" xfId="9680"/>
    <cellStyle name="Output 2 2 3 4_Consolidated" xfId="9681"/>
    <cellStyle name="Output 2 2 3 5" xfId="442"/>
    <cellStyle name="Output 2 2 3 5 2" xfId="631"/>
    <cellStyle name="Output 2 2 3 5 2 2" xfId="1720"/>
    <cellStyle name="Output 2 2 3 5 2 2 2" xfId="9682"/>
    <cellStyle name="Output 2 2 3 5 2 2 2 2" xfId="9683"/>
    <cellStyle name="Output 2 2 3 5 2 2 3" xfId="9684"/>
    <cellStyle name="Output 2 2 3 5 2 2_Consolidated" xfId="9685"/>
    <cellStyle name="Output 2 2 3 5 2 3" xfId="9686"/>
    <cellStyle name="Output 2 2 3 5 2 3 2" xfId="9687"/>
    <cellStyle name="Output 2 2 3 5 2 4" xfId="9688"/>
    <cellStyle name="Output 2 2 3 5 2_Consolidated" xfId="9689"/>
    <cellStyle name="Output 2 2 3 5 3" xfId="1556"/>
    <cellStyle name="Output 2 2 3 5 3 2" xfId="9690"/>
    <cellStyle name="Output 2 2 3 5 3 2 2" xfId="9691"/>
    <cellStyle name="Output 2 2 3 5 3 3" xfId="9692"/>
    <cellStyle name="Output 2 2 3 5 3_Consolidated" xfId="9693"/>
    <cellStyle name="Output 2 2 3 5 4" xfId="2008"/>
    <cellStyle name="Output 2 2 3 5 4 2" xfId="9694"/>
    <cellStyle name="Output 2 2 3 5 4 2 2" xfId="9695"/>
    <cellStyle name="Output 2 2 3 5 4 3" xfId="9696"/>
    <cellStyle name="Output 2 2 3 5 4_Consolidated" xfId="9697"/>
    <cellStyle name="Output 2 2 3 5 5" xfId="919"/>
    <cellStyle name="Output 2 2 3 5 5 2" xfId="9698"/>
    <cellStyle name="Output 2 2 3 5 5 2 2" xfId="9699"/>
    <cellStyle name="Output 2 2 3 5 5 3" xfId="9700"/>
    <cellStyle name="Output 2 2 3 5 5_Consolidated" xfId="9701"/>
    <cellStyle name="Output 2 2 3 5 6" xfId="9702"/>
    <cellStyle name="Output 2 2 3 5 6 2" xfId="9703"/>
    <cellStyle name="Output 2 2 3 5 7" xfId="9704"/>
    <cellStyle name="Output 2 2 3 5 7 2" xfId="9705"/>
    <cellStyle name="Output 2 2 3 5 8" xfId="9706"/>
    <cellStyle name="Output 2 2 3 5_Consolidated" xfId="9707"/>
    <cellStyle name="Output 2 2 3 6" xfId="482"/>
    <cellStyle name="Output 2 2 3 6 2" xfId="1065"/>
    <cellStyle name="Output 2 2 3 6 2 2" xfId="2153"/>
    <cellStyle name="Output 2 2 3 6 2 2 2" xfId="9708"/>
    <cellStyle name="Output 2 2 3 6 2 2 2 2" xfId="9709"/>
    <cellStyle name="Output 2 2 3 6 2 2 3" xfId="9710"/>
    <cellStyle name="Output 2 2 3 6 2 2_Consolidated" xfId="9711"/>
    <cellStyle name="Output 2 2 3 6 2 3" xfId="9712"/>
    <cellStyle name="Output 2 2 3 6 2 3 2" xfId="9713"/>
    <cellStyle name="Output 2 2 3 6 2 4" xfId="9714"/>
    <cellStyle name="Output 2 2 3 6 2_Consolidated" xfId="9715"/>
    <cellStyle name="Output 2 2 3 6 3" xfId="1596"/>
    <cellStyle name="Output 2 2 3 6 3 2" xfId="9716"/>
    <cellStyle name="Output 2 2 3 6 3 2 2" xfId="9717"/>
    <cellStyle name="Output 2 2 3 6 3 3" xfId="9718"/>
    <cellStyle name="Output 2 2 3 6 3_Consolidated" xfId="9719"/>
    <cellStyle name="Output 2 2 3 6 4" xfId="2048"/>
    <cellStyle name="Output 2 2 3 6 4 2" xfId="9720"/>
    <cellStyle name="Output 2 2 3 6 4 2 2" xfId="9721"/>
    <cellStyle name="Output 2 2 3 6 4 3" xfId="9722"/>
    <cellStyle name="Output 2 2 3 6 4_Consolidated" xfId="9723"/>
    <cellStyle name="Output 2 2 3 6 5" xfId="959"/>
    <cellStyle name="Output 2 2 3 6 5 2" xfId="9724"/>
    <cellStyle name="Output 2 2 3 6 5 2 2" xfId="9725"/>
    <cellStyle name="Output 2 2 3 6 5 3" xfId="9726"/>
    <cellStyle name="Output 2 2 3 6 5_Consolidated" xfId="9727"/>
    <cellStyle name="Output 2 2 3 6 6" xfId="9728"/>
    <cellStyle name="Output 2 2 3 6 6 2" xfId="9729"/>
    <cellStyle name="Output 2 2 3 6 7" xfId="9730"/>
    <cellStyle name="Output 2 2 3 6 7 2" xfId="9731"/>
    <cellStyle name="Output 2 2 3 6 8" xfId="9732"/>
    <cellStyle name="Output 2 2 3 6_Consolidated" xfId="9733"/>
    <cellStyle name="Output 2 2 3 7" xfId="734"/>
    <cellStyle name="Output 2 2 3 7 2" xfId="1823"/>
    <cellStyle name="Output 2 2 3 7 2 2" xfId="9734"/>
    <cellStyle name="Output 2 2 3 7 2 2 2" xfId="9735"/>
    <cellStyle name="Output 2 2 3 7 2 3" xfId="9736"/>
    <cellStyle name="Output 2 2 3 7 2_Consolidated" xfId="9737"/>
    <cellStyle name="Output 2 2 3 7 3" xfId="1275"/>
    <cellStyle name="Output 2 2 3 7 3 2" xfId="9738"/>
    <cellStyle name="Output 2 2 3 7 3 2 2" xfId="9739"/>
    <cellStyle name="Output 2 2 3 7 3 3" xfId="9740"/>
    <cellStyle name="Output 2 2 3 7 3_Consolidated" xfId="9741"/>
    <cellStyle name="Output 2 2 3 7 4" xfId="9742"/>
    <cellStyle name="Output 2 2 3 7 4 2" xfId="9743"/>
    <cellStyle name="Output 2 2 3 7 5" xfId="9744"/>
    <cellStyle name="Output 2 2 3 7 5 2" xfId="9745"/>
    <cellStyle name="Output 2 2 3 7 6" xfId="9746"/>
    <cellStyle name="Output 2 2 3 7 6 2" xfId="9747"/>
    <cellStyle name="Output 2 2 3 7 7" xfId="9748"/>
    <cellStyle name="Output 2 2 3 7_Consolidated" xfId="9749"/>
    <cellStyle name="Output 2 2 3 8" xfId="1162"/>
    <cellStyle name="Output 2 2 3 8 2" xfId="2247"/>
    <cellStyle name="Output 2 2 3 8 2 2" xfId="9750"/>
    <cellStyle name="Output 2 2 3 8 2 2 2" xfId="9751"/>
    <cellStyle name="Output 2 2 3 8 2 3" xfId="9752"/>
    <cellStyle name="Output 2 2 3 8 2_Consolidated" xfId="9753"/>
    <cellStyle name="Output 2 2 3 8 3" xfId="9754"/>
    <cellStyle name="Output 2 2 3 8 3 2" xfId="9755"/>
    <cellStyle name="Output 2 2 3 8 4" xfId="9756"/>
    <cellStyle name="Output 2 2 3 8 4 2" xfId="9757"/>
    <cellStyle name="Output 2 2 3 8 5" xfId="9758"/>
    <cellStyle name="Output 2 2 3 8 5 2" xfId="9759"/>
    <cellStyle name="Output 2 2 3 8 6" xfId="9760"/>
    <cellStyle name="Output 2 2 3 8_Consolidated" xfId="9761"/>
    <cellStyle name="Output 2 2 3 9" xfId="1371"/>
    <cellStyle name="Output 2 2 3 9 2" xfId="9762"/>
    <cellStyle name="Output 2 2 3 9 2 2" xfId="9763"/>
    <cellStyle name="Output 2 2 3 9 3" xfId="9764"/>
    <cellStyle name="Output 2 2 3 9 3 2" xfId="9765"/>
    <cellStyle name="Output 2 2 3 9 4" xfId="9766"/>
    <cellStyle name="Output 2 2 3 9 4 2" xfId="9767"/>
    <cellStyle name="Output 2 2 3 9 5" xfId="9768"/>
    <cellStyle name="Output 2 2 3 9_Consolidated" xfId="9769"/>
    <cellStyle name="Output 2 2 3_Consolidated" xfId="9770"/>
    <cellStyle name="Output 2 2 4" xfId="288"/>
    <cellStyle name="Output 2 2 4 2" xfId="1062"/>
    <cellStyle name="Output 2 2 4 2 2" xfId="2150"/>
    <cellStyle name="Output 2 2 4 2 2 2" xfId="9771"/>
    <cellStyle name="Output 2 2 4 2 2 2 2" xfId="9772"/>
    <cellStyle name="Output 2 2 4 2 2 3" xfId="9773"/>
    <cellStyle name="Output 2 2 4 2 2_Consolidated" xfId="9774"/>
    <cellStyle name="Output 2 2 4 2 3" xfId="9775"/>
    <cellStyle name="Output 2 2 4 2 3 2" xfId="9776"/>
    <cellStyle name="Output 2 2 4 2 4" xfId="9777"/>
    <cellStyle name="Output 2 2 4 2_Consolidated" xfId="9778"/>
    <cellStyle name="Output 2 2 4 3" xfId="1402"/>
    <cellStyle name="Output 2 2 4 3 2" xfId="9779"/>
    <cellStyle name="Output 2 2 4 3 2 2" xfId="9780"/>
    <cellStyle name="Output 2 2 4 3 3" xfId="9781"/>
    <cellStyle name="Output 2 2 4 3_Consolidated" xfId="9782"/>
    <cellStyle name="Output 2 2 4 4" xfId="1854"/>
    <cellStyle name="Output 2 2 4 4 2" xfId="9783"/>
    <cellStyle name="Output 2 2 4 4 2 2" xfId="9784"/>
    <cellStyle name="Output 2 2 4 4 3" xfId="9785"/>
    <cellStyle name="Output 2 2 4 4_Consolidated" xfId="9786"/>
    <cellStyle name="Output 2 2 4 5" xfId="765"/>
    <cellStyle name="Output 2 2 4 5 2" xfId="9787"/>
    <cellStyle name="Output 2 2 4 5 2 2" xfId="9788"/>
    <cellStyle name="Output 2 2 4 5 3" xfId="9789"/>
    <cellStyle name="Output 2 2 4 5_Consolidated" xfId="9790"/>
    <cellStyle name="Output 2 2 4 6" xfId="9791"/>
    <cellStyle name="Output 2 2 4 6 2" xfId="9792"/>
    <cellStyle name="Output 2 2 4 7" xfId="9793"/>
    <cellStyle name="Output 2 2 4 7 2" xfId="9794"/>
    <cellStyle name="Output 2 2 4 8" xfId="9795"/>
    <cellStyle name="Output 2 2 4_Consolidated" xfId="9796"/>
    <cellStyle name="Output 2 2 5" xfId="277"/>
    <cellStyle name="Output 2 2 5 2" xfId="1037"/>
    <cellStyle name="Output 2 2 5 2 2" xfId="2125"/>
    <cellStyle name="Output 2 2 5 2 2 2" xfId="9797"/>
    <cellStyle name="Output 2 2 5 2 2 2 2" xfId="9798"/>
    <cellStyle name="Output 2 2 5 2 2 3" xfId="9799"/>
    <cellStyle name="Output 2 2 5 2 2_Consolidated" xfId="9800"/>
    <cellStyle name="Output 2 2 5 2 3" xfId="9801"/>
    <cellStyle name="Output 2 2 5 2 3 2" xfId="9802"/>
    <cellStyle name="Output 2 2 5 2 4" xfId="9803"/>
    <cellStyle name="Output 2 2 5 2_Consolidated" xfId="9804"/>
    <cellStyle name="Output 2 2 5 3" xfId="1391"/>
    <cellStyle name="Output 2 2 5 3 2" xfId="9805"/>
    <cellStyle name="Output 2 2 5 3 2 2" xfId="9806"/>
    <cellStyle name="Output 2 2 5 3 3" xfId="9807"/>
    <cellStyle name="Output 2 2 5 3_Consolidated" xfId="9808"/>
    <cellStyle name="Output 2 2 5 4" xfId="1843"/>
    <cellStyle name="Output 2 2 5 4 2" xfId="9809"/>
    <cellStyle name="Output 2 2 5 4 2 2" xfId="9810"/>
    <cellStyle name="Output 2 2 5 4 3" xfId="9811"/>
    <cellStyle name="Output 2 2 5 4_Consolidated" xfId="9812"/>
    <cellStyle name="Output 2 2 5 5" xfId="754"/>
    <cellStyle name="Output 2 2 5 5 2" xfId="9813"/>
    <cellStyle name="Output 2 2 5 5 2 2" xfId="9814"/>
    <cellStyle name="Output 2 2 5 5 3" xfId="9815"/>
    <cellStyle name="Output 2 2 5 5_Consolidated" xfId="9816"/>
    <cellStyle name="Output 2 2 5 6" xfId="9817"/>
    <cellStyle name="Output 2 2 5 6 2" xfId="9818"/>
    <cellStyle name="Output 2 2 5 7" xfId="9819"/>
    <cellStyle name="Output 2 2 5 7 2" xfId="9820"/>
    <cellStyle name="Output 2 2 5 8" xfId="9821"/>
    <cellStyle name="Output 2 2 5_Consolidated" xfId="9822"/>
    <cellStyle name="Output 2 2 6" xfId="159"/>
    <cellStyle name="Output 2 2 6 2" xfId="1084"/>
    <cellStyle name="Output 2 2 6 2 2" xfId="2172"/>
    <cellStyle name="Output 2 2 6 2 2 2" xfId="9823"/>
    <cellStyle name="Output 2 2 6 2 2 2 2" xfId="9824"/>
    <cellStyle name="Output 2 2 6 2 2 3" xfId="9825"/>
    <cellStyle name="Output 2 2 6 2 2_Consolidated" xfId="9826"/>
    <cellStyle name="Output 2 2 6 2 3" xfId="9827"/>
    <cellStyle name="Output 2 2 6 2 3 2" xfId="9828"/>
    <cellStyle name="Output 2 2 6 2 4" xfId="9829"/>
    <cellStyle name="Output 2 2 6 2_Consolidated" xfId="9830"/>
    <cellStyle name="Output 2 2 6 3" xfId="1314"/>
    <cellStyle name="Output 2 2 6 3 2" xfId="9831"/>
    <cellStyle name="Output 2 2 6 3 2 2" xfId="9832"/>
    <cellStyle name="Output 2 2 6 3 3" xfId="9833"/>
    <cellStyle name="Output 2 2 6 3_Consolidated" xfId="9834"/>
    <cellStyle name="Output 2 2 6 4" xfId="1745"/>
    <cellStyle name="Output 2 2 6 4 2" xfId="9835"/>
    <cellStyle name="Output 2 2 6 4 2 2" xfId="9836"/>
    <cellStyle name="Output 2 2 6 4 3" xfId="9837"/>
    <cellStyle name="Output 2 2 6 4_Consolidated" xfId="9838"/>
    <cellStyle name="Output 2 2 6 5" xfId="656"/>
    <cellStyle name="Output 2 2 6 5 2" xfId="9839"/>
    <cellStyle name="Output 2 2 6 5 2 2" xfId="9840"/>
    <cellStyle name="Output 2 2 6 5 3" xfId="9841"/>
    <cellStyle name="Output 2 2 6 5_Consolidated" xfId="9842"/>
    <cellStyle name="Output 2 2 6 6" xfId="9843"/>
    <cellStyle name="Output 2 2 6 6 2" xfId="9844"/>
    <cellStyle name="Output 2 2 6 7" xfId="9845"/>
    <cellStyle name="Output 2 2 6 7 2" xfId="9846"/>
    <cellStyle name="Output 2 2 6 8" xfId="9847"/>
    <cellStyle name="Output 2 2 6_Consolidated" xfId="9848"/>
    <cellStyle name="Output 2 2 7" xfId="446"/>
    <cellStyle name="Output 2 2 7 2" xfId="1103"/>
    <cellStyle name="Output 2 2 7 2 2" xfId="2189"/>
    <cellStyle name="Output 2 2 7 2 2 2" xfId="9849"/>
    <cellStyle name="Output 2 2 7 2 2 2 2" xfId="9850"/>
    <cellStyle name="Output 2 2 7 2 2 3" xfId="9851"/>
    <cellStyle name="Output 2 2 7 2 2_Consolidated" xfId="9852"/>
    <cellStyle name="Output 2 2 7 2 3" xfId="9853"/>
    <cellStyle name="Output 2 2 7 2 3 2" xfId="9854"/>
    <cellStyle name="Output 2 2 7 2 4" xfId="9855"/>
    <cellStyle name="Output 2 2 7 2_Consolidated" xfId="9856"/>
    <cellStyle name="Output 2 2 7 3" xfId="1560"/>
    <cellStyle name="Output 2 2 7 3 2" xfId="9857"/>
    <cellStyle name="Output 2 2 7 3 2 2" xfId="9858"/>
    <cellStyle name="Output 2 2 7 3 3" xfId="9859"/>
    <cellStyle name="Output 2 2 7 3_Consolidated" xfId="9860"/>
    <cellStyle name="Output 2 2 7 4" xfId="2012"/>
    <cellStyle name="Output 2 2 7 4 2" xfId="9861"/>
    <cellStyle name="Output 2 2 7 4 2 2" xfId="9862"/>
    <cellStyle name="Output 2 2 7 4 3" xfId="9863"/>
    <cellStyle name="Output 2 2 7 4_Consolidated" xfId="9864"/>
    <cellStyle name="Output 2 2 7 5" xfId="923"/>
    <cellStyle name="Output 2 2 7 5 2" xfId="9865"/>
    <cellStyle name="Output 2 2 7 5 2 2" xfId="9866"/>
    <cellStyle name="Output 2 2 7 5 3" xfId="9867"/>
    <cellStyle name="Output 2 2 7 5_Consolidated" xfId="9868"/>
    <cellStyle name="Output 2 2 7 6" xfId="9869"/>
    <cellStyle name="Output 2 2 7 6 2" xfId="9870"/>
    <cellStyle name="Output 2 2 7 7" xfId="9871"/>
    <cellStyle name="Output 2 2 7 7 2" xfId="9872"/>
    <cellStyle name="Output 2 2 7 8" xfId="9873"/>
    <cellStyle name="Output 2 2 7_Consolidated" xfId="9874"/>
    <cellStyle name="Output 2 2 8" xfId="690"/>
    <cellStyle name="Output 2 2 8 2" xfId="1779"/>
    <cellStyle name="Output 2 2 8 2 2" xfId="9875"/>
    <cellStyle name="Output 2 2 8 2 2 2" xfId="9876"/>
    <cellStyle name="Output 2 2 8 2 3" xfId="9877"/>
    <cellStyle name="Output 2 2 8 2_Consolidated" xfId="9878"/>
    <cellStyle name="Output 2 2 8 3" xfId="1239"/>
    <cellStyle name="Output 2 2 8 3 2" xfId="9879"/>
    <cellStyle name="Output 2 2 8 3 2 2" xfId="9880"/>
    <cellStyle name="Output 2 2 8 3 3" xfId="9881"/>
    <cellStyle name="Output 2 2 8 3_Consolidated" xfId="9882"/>
    <cellStyle name="Output 2 2 8 4" xfId="9883"/>
    <cellStyle name="Output 2 2 8 4 2" xfId="9884"/>
    <cellStyle name="Output 2 2 8 5" xfId="9885"/>
    <cellStyle name="Output 2 2 8 5 2" xfId="9886"/>
    <cellStyle name="Output 2 2 8 6" xfId="9887"/>
    <cellStyle name="Output 2 2 8 6 2" xfId="9888"/>
    <cellStyle name="Output 2 2 8 7" xfId="9889"/>
    <cellStyle name="Output 2 2 8_Consolidated" xfId="9890"/>
    <cellStyle name="Output 2 2 9" xfId="1195"/>
    <cellStyle name="Output 2 2 9 2" xfId="2279"/>
    <cellStyle name="Output 2 2 9 2 2" xfId="9891"/>
    <cellStyle name="Output 2 2 9 2 2 2" xfId="9892"/>
    <cellStyle name="Output 2 2 9 2 3" xfId="9893"/>
    <cellStyle name="Output 2 2 9 2_Consolidated" xfId="9894"/>
    <cellStyle name="Output 2 2 9 3" xfId="9895"/>
    <cellStyle name="Output 2 2 9 3 2" xfId="9896"/>
    <cellStyle name="Output 2 2 9 4" xfId="9897"/>
    <cellStyle name="Output 2 2 9 4 2" xfId="9898"/>
    <cellStyle name="Output 2 2 9 5" xfId="9899"/>
    <cellStyle name="Output 2 2 9 5 2" xfId="9900"/>
    <cellStyle name="Output 2 2 9 6" xfId="9901"/>
    <cellStyle name="Output 2 2 9_Consolidated" xfId="9902"/>
    <cellStyle name="Output 2 2_Consolidated" xfId="9903"/>
    <cellStyle name="Output 2 3" xfId="226"/>
    <cellStyle name="Output 2 3 10" xfId="1348"/>
    <cellStyle name="Output 2 3 10 2" xfId="9904"/>
    <cellStyle name="Output 2 3 10 2 2" xfId="9905"/>
    <cellStyle name="Output 2 3 10 3" xfId="9906"/>
    <cellStyle name="Output 2 3 10 3 2" xfId="9907"/>
    <cellStyle name="Output 2 3 10 4" xfId="9908"/>
    <cellStyle name="Output 2 3 10 4 2" xfId="9909"/>
    <cellStyle name="Output 2 3 10 5" xfId="9910"/>
    <cellStyle name="Output 2 3 10_Consolidated" xfId="9911"/>
    <cellStyle name="Output 2 3 11" xfId="518"/>
    <cellStyle name="Output 2 3 11 2" xfId="9912"/>
    <cellStyle name="Output 2 3 11 2 2" xfId="9913"/>
    <cellStyle name="Output 2 3 11 3" xfId="9914"/>
    <cellStyle name="Output 2 3 11 3 2" xfId="9915"/>
    <cellStyle name="Output 2 3 11 4" xfId="9916"/>
    <cellStyle name="Output 2 3 11_Consolidated" xfId="9917"/>
    <cellStyle name="Output 2 3 12" xfId="2351"/>
    <cellStyle name="Output 2 3 12 2" xfId="9918"/>
    <cellStyle name="Output 2 3 12 2 2" xfId="9919"/>
    <cellStyle name="Output 2 3 12 3" xfId="9920"/>
    <cellStyle name="Output 2 3 12 3 2" xfId="9921"/>
    <cellStyle name="Output 2 3 12 4" xfId="9922"/>
    <cellStyle name="Output 2 3 12_Consolidated" xfId="9923"/>
    <cellStyle name="Output 2 3 13" xfId="9924"/>
    <cellStyle name="Output 2 3 13 2" xfId="9925"/>
    <cellStyle name="Output 2 3 14" xfId="9926"/>
    <cellStyle name="Output 2 3 14 2" xfId="9927"/>
    <cellStyle name="Output 2 3 15" xfId="9928"/>
    <cellStyle name="Output 2 3 2" xfId="302"/>
    <cellStyle name="Output 2 3 2 2" xfId="1207"/>
    <cellStyle name="Output 2 3 2 2 2" xfId="2290"/>
    <cellStyle name="Output 2 3 2 2 2 2" xfId="9929"/>
    <cellStyle name="Output 2 3 2 2 2 2 2" xfId="9930"/>
    <cellStyle name="Output 2 3 2 2 2 3" xfId="9931"/>
    <cellStyle name="Output 2 3 2 2 2_Consolidated" xfId="9932"/>
    <cellStyle name="Output 2 3 2 2 3" xfId="9933"/>
    <cellStyle name="Output 2 3 2 2 3 2" xfId="9934"/>
    <cellStyle name="Output 2 3 2 2 4" xfId="9935"/>
    <cellStyle name="Output 2 3 2 2_Consolidated" xfId="9936"/>
    <cellStyle name="Output 2 3 2 3" xfId="1416"/>
    <cellStyle name="Output 2 3 2 3 2" xfId="9937"/>
    <cellStyle name="Output 2 3 2 3 2 2" xfId="9938"/>
    <cellStyle name="Output 2 3 2 3 3" xfId="9939"/>
    <cellStyle name="Output 2 3 2 3_Consolidated" xfId="9940"/>
    <cellStyle name="Output 2 3 2 4" xfId="1868"/>
    <cellStyle name="Output 2 3 2 4 2" xfId="9941"/>
    <cellStyle name="Output 2 3 2 4 2 2" xfId="9942"/>
    <cellStyle name="Output 2 3 2 4 3" xfId="9943"/>
    <cellStyle name="Output 2 3 2 4_Consolidated" xfId="9944"/>
    <cellStyle name="Output 2 3 2 5" xfId="779"/>
    <cellStyle name="Output 2 3 2 5 2" xfId="9945"/>
    <cellStyle name="Output 2 3 2 5 2 2" xfId="9946"/>
    <cellStyle name="Output 2 3 2 5 3" xfId="9947"/>
    <cellStyle name="Output 2 3 2 5_Consolidated" xfId="9948"/>
    <cellStyle name="Output 2 3 2 6" xfId="9949"/>
    <cellStyle name="Output 2 3 2 6 2" xfId="9950"/>
    <cellStyle name="Output 2 3 2 7" xfId="9951"/>
    <cellStyle name="Output 2 3 2 7 2" xfId="9952"/>
    <cellStyle name="Output 2 3 2 8" xfId="9953"/>
    <cellStyle name="Output 2 3 2_Consolidated" xfId="9954"/>
    <cellStyle name="Output 2 3 3" xfId="344"/>
    <cellStyle name="Output 2 3 3 2" xfId="682"/>
    <cellStyle name="Output 2 3 3 2 2" xfId="1771"/>
    <cellStyle name="Output 2 3 3 2 2 2" xfId="9955"/>
    <cellStyle name="Output 2 3 3 2 2 2 2" xfId="9956"/>
    <cellStyle name="Output 2 3 3 2 2 3" xfId="9957"/>
    <cellStyle name="Output 2 3 3 2 2_Consolidated" xfId="9958"/>
    <cellStyle name="Output 2 3 3 2 3" xfId="9959"/>
    <cellStyle name="Output 2 3 3 2 3 2" xfId="9960"/>
    <cellStyle name="Output 2 3 3 2 4" xfId="9961"/>
    <cellStyle name="Output 2 3 3 2_Consolidated" xfId="9962"/>
    <cellStyle name="Output 2 3 3 3" xfId="1458"/>
    <cellStyle name="Output 2 3 3 3 2" xfId="9963"/>
    <cellStyle name="Output 2 3 3 3 2 2" xfId="9964"/>
    <cellStyle name="Output 2 3 3 3 3" xfId="9965"/>
    <cellStyle name="Output 2 3 3 3_Consolidated" xfId="9966"/>
    <cellStyle name="Output 2 3 3 4" xfId="1910"/>
    <cellStyle name="Output 2 3 3 4 2" xfId="9967"/>
    <cellStyle name="Output 2 3 3 4 2 2" xfId="9968"/>
    <cellStyle name="Output 2 3 3 4 3" xfId="9969"/>
    <cellStyle name="Output 2 3 3 4_Consolidated" xfId="9970"/>
    <cellStyle name="Output 2 3 3 5" xfId="821"/>
    <cellStyle name="Output 2 3 3 5 2" xfId="9971"/>
    <cellStyle name="Output 2 3 3 5 2 2" xfId="9972"/>
    <cellStyle name="Output 2 3 3 5 3" xfId="9973"/>
    <cellStyle name="Output 2 3 3 5_Consolidated" xfId="9974"/>
    <cellStyle name="Output 2 3 3 6" xfId="9975"/>
    <cellStyle name="Output 2 3 3 6 2" xfId="9976"/>
    <cellStyle name="Output 2 3 3 7" xfId="9977"/>
    <cellStyle name="Output 2 3 3 7 2" xfId="9978"/>
    <cellStyle name="Output 2 3 3 8" xfId="9979"/>
    <cellStyle name="Output 2 3 3_Consolidated" xfId="9980"/>
    <cellStyle name="Output 2 3 4" xfId="381"/>
    <cellStyle name="Output 2 3 4 2" xfId="1050"/>
    <cellStyle name="Output 2 3 4 2 2" xfId="2138"/>
    <cellStyle name="Output 2 3 4 2 2 2" xfId="9981"/>
    <cellStyle name="Output 2 3 4 2 2 2 2" xfId="9982"/>
    <cellStyle name="Output 2 3 4 2 2 3" xfId="9983"/>
    <cellStyle name="Output 2 3 4 2 2_Consolidated" xfId="9984"/>
    <cellStyle name="Output 2 3 4 2 3" xfId="9985"/>
    <cellStyle name="Output 2 3 4 2 3 2" xfId="9986"/>
    <cellStyle name="Output 2 3 4 2 4" xfId="9987"/>
    <cellStyle name="Output 2 3 4 2_Consolidated" xfId="9988"/>
    <cellStyle name="Output 2 3 4 3" xfId="1495"/>
    <cellStyle name="Output 2 3 4 3 2" xfId="9989"/>
    <cellStyle name="Output 2 3 4 3 2 2" xfId="9990"/>
    <cellStyle name="Output 2 3 4 3 3" xfId="9991"/>
    <cellStyle name="Output 2 3 4 3_Consolidated" xfId="9992"/>
    <cellStyle name="Output 2 3 4 4" xfId="1947"/>
    <cellStyle name="Output 2 3 4 4 2" xfId="9993"/>
    <cellStyle name="Output 2 3 4 4 2 2" xfId="9994"/>
    <cellStyle name="Output 2 3 4 4 3" xfId="9995"/>
    <cellStyle name="Output 2 3 4 4_Consolidated" xfId="9996"/>
    <cellStyle name="Output 2 3 4 5" xfId="858"/>
    <cellStyle name="Output 2 3 4 5 2" xfId="9997"/>
    <cellStyle name="Output 2 3 4 5 2 2" xfId="9998"/>
    <cellStyle name="Output 2 3 4 5 3" xfId="9999"/>
    <cellStyle name="Output 2 3 4 5_Consolidated" xfId="10000"/>
    <cellStyle name="Output 2 3 4 6" xfId="10001"/>
    <cellStyle name="Output 2 3 4 6 2" xfId="10002"/>
    <cellStyle name="Output 2 3 4 7" xfId="10003"/>
    <cellStyle name="Output 2 3 4 7 2" xfId="10004"/>
    <cellStyle name="Output 2 3 4 8" xfId="10005"/>
    <cellStyle name="Output 2 3 4_Consolidated" xfId="10006"/>
    <cellStyle name="Output 2 3 5" xfId="419"/>
    <cellStyle name="Output 2 3 5 2" xfId="672"/>
    <cellStyle name="Output 2 3 5 2 2" xfId="1761"/>
    <cellStyle name="Output 2 3 5 2 2 2" xfId="10007"/>
    <cellStyle name="Output 2 3 5 2 2 2 2" xfId="10008"/>
    <cellStyle name="Output 2 3 5 2 2 3" xfId="10009"/>
    <cellStyle name="Output 2 3 5 2 2_Consolidated" xfId="10010"/>
    <cellStyle name="Output 2 3 5 2 3" xfId="10011"/>
    <cellStyle name="Output 2 3 5 2 3 2" xfId="10012"/>
    <cellStyle name="Output 2 3 5 2 4" xfId="10013"/>
    <cellStyle name="Output 2 3 5 2_Consolidated" xfId="10014"/>
    <cellStyle name="Output 2 3 5 3" xfId="1533"/>
    <cellStyle name="Output 2 3 5 3 2" xfId="10015"/>
    <cellStyle name="Output 2 3 5 3 2 2" xfId="10016"/>
    <cellStyle name="Output 2 3 5 3 3" xfId="10017"/>
    <cellStyle name="Output 2 3 5 3_Consolidated" xfId="10018"/>
    <cellStyle name="Output 2 3 5 4" xfId="1985"/>
    <cellStyle name="Output 2 3 5 4 2" xfId="10019"/>
    <cellStyle name="Output 2 3 5 4 2 2" xfId="10020"/>
    <cellStyle name="Output 2 3 5 4 3" xfId="10021"/>
    <cellStyle name="Output 2 3 5 4_Consolidated" xfId="10022"/>
    <cellStyle name="Output 2 3 5 5" xfId="896"/>
    <cellStyle name="Output 2 3 5 5 2" xfId="10023"/>
    <cellStyle name="Output 2 3 5 5 2 2" xfId="10024"/>
    <cellStyle name="Output 2 3 5 5 3" xfId="10025"/>
    <cellStyle name="Output 2 3 5 5_Consolidated" xfId="10026"/>
    <cellStyle name="Output 2 3 5 6" xfId="10027"/>
    <cellStyle name="Output 2 3 5 6 2" xfId="10028"/>
    <cellStyle name="Output 2 3 5 7" xfId="10029"/>
    <cellStyle name="Output 2 3 5 7 2" xfId="10030"/>
    <cellStyle name="Output 2 3 5 8" xfId="10031"/>
    <cellStyle name="Output 2 3 5_Consolidated" xfId="10032"/>
    <cellStyle name="Output 2 3 6" xfId="459"/>
    <cellStyle name="Output 2 3 6 2" xfId="555"/>
    <cellStyle name="Output 2 3 6 2 2" xfId="1644"/>
    <cellStyle name="Output 2 3 6 2 2 2" xfId="10033"/>
    <cellStyle name="Output 2 3 6 2 2 2 2" xfId="10034"/>
    <cellStyle name="Output 2 3 6 2 2 3" xfId="10035"/>
    <cellStyle name="Output 2 3 6 2 2_Consolidated" xfId="10036"/>
    <cellStyle name="Output 2 3 6 2 3" xfId="10037"/>
    <cellStyle name="Output 2 3 6 2 3 2" xfId="10038"/>
    <cellStyle name="Output 2 3 6 2 4" xfId="10039"/>
    <cellStyle name="Output 2 3 6 2_Consolidated" xfId="10040"/>
    <cellStyle name="Output 2 3 6 3" xfId="1573"/>
    <cellStyle name="Output 2 3 6 3 2" xfId="10041"/>
    <cellStyle name="Output 2 3 6 3 2 2" xfId="10042"/>
    <cellStyle name="Output 2 3 6 3 3" xfId="10043"/>
    <cellStyle name="Output 2 3 6 3_Consolidated" xfId="10044"/>
    <cellStyle name="Output 2 3 6 4" xfId="2025"/>
    <cellStyle name="Output 2 3 6 4 2" xfId="10045"/>
    <cellStyle name="Output 2 3 6 4 2 2" xfId="10046"/>
    <cellStyle name="Output 2 3 6 4 3" xfId="10047"/>
    <cellStyle name="Output 2 3 6 4_Consolidated" xfId="10048"/>
    <cellStyle name="Output 2 3 6 5" xfId="936"/>
    <cellStyle name="Output 2 3 6 5 2" xfId="10049"/>
    <cellStyle name="Output 2 3 6 5 2 2" xfId="10050"/>
    <cellStyle name="Output 2 3 6 5 3" xfId="10051"/>
    <cellStyle name="Output 2 3 6 5_Consolidated" xfId="10052"/>
    <cellStyle name="Output 2 3 6 6" xfId="10053"/>
    <cellStyle name="Output 2 3 6 6 2" xfId="10054"/>
    <cellStyle name="Output 2 3 6 7" xfId="10055"/>
    <cellStyle name="Output 2 3 6 7 2" xfId="10056"/>
    <cellStyle name="Output 2 3 6 8" xfId="10057"/>
    <cellStyle name="Output 2 3 6_Consolidated" xfId="10058"/>
    <cellStyle name="Output 2 3 7" xfId="490"/>
    <cellStyle name="Output 2 3 7 2" xfId="1015"/>
    <cellStyle name="Output 2 3 7 2 2" xfId="2103"/>
    <cellStyle name="Output 2 3 7 2 2 2" xfId="10059"/>
    <cellStyle name="Output 2 3 7 2 2 2 2" xfId="10060"/>
    <cellStyle name="Output 2 3 7 2 2 3" xfId="10061"/>
    <cellStyle name="Output 2 3 7 2 2_Consolidated" xfId="10062"/>
    <cellStyle name="Output 2 3 7 2 3" xfId="10063"/>
    <cellStyle name="Output 2 3 7 2 3 2" xfId="10064"/>
    <cellStyle name="Output 2 3 7 2 4" xfId="10065"/>
    <cellStyle name="Output 2 3 7 2_Consolidated" xfId="10066"/>
    <cellStyle name="Output 2 3 7 3" xfId="1604"/>
    <cellStyle name="Output 2 3 7 3 2" xfId="10067"/>
    <cellStyle name="Output 2 3 7 3 2 2" xfId="10068"/>
    <cellStyle name="Output 2 3 7 3 3" xfId="10069"/>
    <cellStyle name="Output 2 3 7 3_Consolidated" xfId="10070"/>
    <cellStyle name="Output 2 3 7 4" xfId="2056"/>
    <cellStyle name="Output 2 3 7 4 2" xfId="10071"/>
    <cellStyle name="Output 2 3 7 4 2 2" xfId="10072"/>
    <cellStyle name="Output 2 3 7 4 3" xfId="10073"/>
    <cellStyle name="Output 2 3 7 4_Consolidated" xfId="10074"/>
    <cellStyle name="Output 2 3 7 5" xfId="967"/>
    <cellStyle name="Output 2 3 7 5 2" xfId="10075"/>
    <cellStyle name="Output 2 3 7 5 2 2" xfId="10076"/>
    <cellStyle name="Output 2 3 7 5 3" xfId="10077"/>
    <cellStyle name="Output 2 3 7 5_Consolidated" xfId="10078"/>
    <cellStyle name="Output 2 3 7 6" xfId="10079"/>
    <cellStyle name="Output 2 3 7 6 2" xfId="10080"/>
    <cellStyle name="Output 2 3 7 7" xfId="10081"/>
    <cellStyle name="Output 2 3 7 7 2" xfId="10082"/>
    <cellStyle name="Output 2 3 7 8" xfId="10083"/>
    <cellStyle name="Output 2 3 7_Consolidated" xfId="10084"/>
    <cellStyle name="Output 2 3 8" xfId="707"/>
    <cellStyle name="Output 2 3 8 2" xfId="1796"/>
    <cellStyle name="Output 2 3 8 2 2" xfId="10085"/>
    <cellStyle name="Output 2 3 8 2 2 2" xfId="10086"/>
    <cellStyle name="Output 2 3 8 2 3" xfId="10087"/>
    <cellStyle name="Output 2 3 8 2_Consolidated" xfId="10088"/>
    <cellStyle name="Output 2 3 8 3" xfId="1252"/>
    <cellStyle name="Output 2 3 8 3 2" xfId="10089"/>
    <cellStyle name="Output 2 3 8 3 2 2" xfId="10090"/>
    <cellStyle name="Output 2 3 8 3 3" xfId="10091"/>
    <cellStyle name="Output 2 3 8 3_Consolidated" xfId="10092"/>
    <cellStyle name="Output 2 3 8 4" xfId="10093"/>
    <cellStyle name="Output 2 3 8 4 2" xfId="10094"/>
    <cellStyle name="Output 2 3 8 5" xfId="10095"/>
    <cellStyle name="Output 2 3 8 5 2" xfId="10096"/>
    <cellStyle name="Output 2 3 8 6" xfId="10097"/>
    <cellStyle name="Output 2 3 8 6 2" xfId="10098"/>
    <cellStyle name="Output 2 3 8 7" xfId="10099"/>
    <cellStyle name="Output 2 3 8_Consolidated" xfId="10100"/>
    <cellStyle name="Output 2 3 9" xfId="1024"/>
    <cellStyle name="Output 2 3 9 2" xfId="2112"/>
    <cellStyle name="Output 2 3 9 2 2" xfId="10101"/>
    <cellStyle name="Output 2 3 9 2 2 2" xfId="10102"/>
    <cellStyle name="Output 2 3 9 2 3" xfId="10103"/>
    <cellStyle name="Output 2 3 9 2_Consolidated" xfId="10104"/>
    <cellStyle name="Output 2 3 9 3" xfId="10105"/>
    <cellStyle name="Output 2 3 9 3 2" xfId="10106"/>
    <cellStyle name="Output 2 3 9 4" xfId="10107"/>
    <cellStyle name="Output 2 3 9 4 2" xfId="10108"/>
    <cellStyle name="Output 2 3 9 5" xfId="10109"/>
    <cellStyle name="Output 2 3 9 5 2" xfId="10110"/>
    <cellStyle name="Output 2 3 9 6" xfId="10111"/>
    <cellStyle name="Output 2 3 9_Consolidated" xfId="10112"/>
    <cellStyle name="Output 2 3_Consolidated" xfId="10113"/>
    <cellStyle name="Output 2 4" xfId="217"/>
    <cellStyle name="Output 2 4 10" xfId="509"/>
    <cellStyle name="Output 2 4 10 2" xfId="10114"/>
    <cellStyle name="Output 2 4 10 2 2" xfId="10115"/>
    <cellStyle name="Output 2 4 10 3" xfId="10116"/>
    <cellStyle name="Output 2 4 10 3 2" xfId="10117"/>
    <cellStyle name="Output 2 4 10 4" xfId="10118"/>
    <cellStyle name="Output 2 4 10_Consolidated" xfId="10119"/>
    <cellStyle name="Output 2 4 11" xfId="10120"/>
    <cellStyle name="Output 2 4 11 2" xfId="10121"/>
    <cellStyle name="Output 2 4 12" xfId="10122"/>
    <cellStyle name="Output 2 4 2" xfId="293"/>
    <cellStyle name="Output 2 4 2 2" xfId="612"/>
    <cellStyle name="Output 2 4 2 2 2" xfId="1701"/>
    <cellStyle name="Output 2 4 2 2 2 2" xfId="10123"/>
    <cellStyle name="Output 2 4 2 2 2 2 2" xfId="10124"/>
    <cellStyle name="Output 2 4 2 2 2 3" xfId="10125"/>
    <cellStyle name="Output 2 4 2 2 2_Consolidated" xfId="10126"/>
    <cellStyle name="Output 2 4 2 2 3" xfId="10127"/>
    <cellStyle name="Output 2 4 2 2 3 2" xfId="10128"/>
    <cellStyle name="Output 2 4 2 2 4" xfId="10129"/>
    <cellStyle name="Output 2 4 2 2_Consolidated" xfId="10130"/>
    <cellStyle name="Output 2 4 2 3" xfId="1407"/>
    <cellStyle name="Output 2 4 2 3 2" xfId="10131"/>
    <cellStyle name="Output 2 4 2 3 2 2" xfId="10132"/>
    <cellStyle name="Output 2 4 2 3 3" xfId="10133"/>
    <cellStyle name="Output 2 4 2 3_Consolidated" xfId="10134"/>
    <cellStyle name="Output 2 4 2 4" xfId="1859"/>
    <cellStyle name="Output 2 4 2 4 2" xfId="10135"/>
    <cellStyle name="Output 2 4 2 4 2 2" xfId="10136"/>
    <cellStyle name="Output 2 4 2 4 3" xfId="10137"/>
    <cellStyle name="Output 2 4 2 4_Consolidated" xfId="10138"/>
    <cellStyle name="Output 2 4 2 5" xfId="770"/>
    <cellStyle name="Output 2 4 2 5 2" xfId="10139"/>
    <cellStyle name="Output 2 4 2 5 2 2" xfId="10140"/>
    <cellStyle name="Output 2 4 2 5 3" xfId="10141"/>
    <cellStyle name="Output 2 4 2 5_Consolidated" xfId="10142"/>
    <cellStyle name="Output 2 4 2 6" xfId="10143"/>
    <cellStyle name="Output 2 4 2 6 2" xfId="10144"/>
    <cellStyle name="Output 2 4 2 7" xfId="10145"/>
    <cellStyle name="Output 2 4 2 7 2" xfId="10146"/>
    <cellStyle name="Output 2 4 2 8" xfId="10147"/>
    <cellStyle name="Output 2 4 2_Consolidated" xfId="10148"/>
    <cellStyle name="Output 2 4 3" xfId="335"/>
    <cellStyle name="Output 2 4 3 2" xfId="1149"/>
    <cellStyle name="Output 2 4 3 2 2" xfId="2235"/>
    <cellStyle name="Output 2 4 3 2 2 2" xfId="10149"/>
    <cellStyle name="Output 2 4 3 2 2 2 2" xfId="10150"/>
    <cellStyle name="Output 2 4 3 2 2 3" xfId="10151"/>
    <cellStyle name="Output 2 4 3 2 2_Consolidated" xfId="10152"/>
    <cellStyle name="Output 2 4 3 2 3" xfId="10153"/>
    <cellStyle name="Output 2 4 3 2 3 2" xfId="10154"/>
    <cellStyle name="Output 2 4 3 2 4" xfId="10155"/>
    <cellStyle name="Output 2 4 3 2_Consolidated" xfId="10156"/>
    <cellStyle name="Output 2 4 3 3" xfId="1449"/>
    <cellStyle name="Output 2 4 3 3 2" xfId="10157"/>
    <cellStyle name="Output 2 4 3 3 2 2" xfId="10158"/>
    <cellStyle name="Output 2 4 3 3 3" xfId="10159"/>
    <cellStyle name="Output 2 4 3 3_Consolidated" xfId="10160"/>
    <cellStyle name="Output 2 4 3 4" xfId="1901"/>
    <cellStyle name="Output 2 4 3 4 2" xfId="10161"/>
    <cellStyle name="Output 2 4 3 4 2 2" xfId="10162"/>
    <cellStyle name="Output 2 4 3 4 3" xfId="10163"/>
    <cellStyle name="Output 2 4 3 4_Consolidated" xfId="10164"/>
    <cellStyle name="Output 2 4 3 5" xfId="812"/>
    <cellStyle name="Output 2 4 3 5 2" xfId="10165"/>
    <cellStyle name="Output 2 4 3 5 2 2" xfId="10166"/>
    <cellStyle name="Output 2 4 3 5 3" xfId="10167"/>
    <cellStyle name="Output 2 4 3 5_Consolidated" xfId="10168"/>
    <cellStyle name="Output 2 4 3 6" xfId="10169"/>
    <cellStyle name="Output 2 4 3 6 2" xfId="10170"/>
    <cellStyle name="Output 2 4 3 7" xfId="10171"/>
    <cellStyle name="Output 2 4 3 7 2" xfId="10172"/>
    <cellStyle name="Output 2 4 3 8" xfId="10173"/>
    <cellStyle name="Output 2 4 3_Consolidated" xfId="10174"/>
    <cellStyle name="Output 2 4 4" xfId="372"/>
    <cellStyle name="Output 2 4 4 2" xfId="1156"/>
    <cellStyle name="Output 2 4 4 2 2" xfId="2241"/>
    <cellStyle name="Output 2 4 4 2 2 2" xfId="10175"/>
    <cellStyle name="Output 2 4 4 2 2 2 2" xfId="10176"/>
    <cellStyle name="Output 2 4 4 2 2 3" xfId="10177"/>
    <cellStyle name="Output 2 4 4 2 2_Consolidated" xfId="10178"/>
    <cellStyle name="Output 2 4 4 2 3" xfId="10179"/>
    <cellStyle name="Output 2 4 4 2 3 2" xfId="10180"/>
    <cellStyle name="Output 2 4 4 2 4" xfId="10181"/>
    <cellStyle name="Output 2 4 4 2_Consolidated" xfId="10182"/>
    <cellStyle name="Output 2 4 4 3" xfId="1486"/>
    <cellStyle name="Output 2 4 4 3 2" xfId="10183"/>
    <cellStyle name="Output 2 4 4 3 2 2" xfId="10184"/>
    <cellStyle name="Output 2 4 4 3 3" xfId="10185"/>
    <cellStyle name="Output 2 4 4 3_Consolidated" xfId="10186"/>
    <cellStyle name="Output 2 4 4 4" xfId="1938"/>
    <cellStyle name="Output 2 4 4 4 2" xfId="10187"/>
    <cellStyle name="Output 2 4 4 4 2 2" xfId="10188"/>
    <cellStyle name="Output 2 4 4 4 3" xfId="10189"/>
    <cellStyle name="Output 2 4 4 4_Consolidated" xfId="10190"/>
    <cellStyle name="Output 2 4 4 5" xfId="849"/>
    <cellStyle name="Output 2 4 4 5 2" xfId="10191"/>
    <cellStyle name="Output 2 4 4 5 2 2" xfId="10192"/>
    <cellStyle name="Output 2 4 4 5 3" xfId="10193"/>
    <cellStyle name="Output 2 4 4 5_Consolidated" xfId="10194"/>
    <cellStyle name="Output 2 4 4 6" xfId="10195"/>
    <cellStyle name="Output 2 4 4 6 2" xfId="10196"/>
    <cellStyle name="Output 2 4 4 7" xfId="10197"/>
    <cellStyle name="Output 2 4 4 7 2" xfId="10198"/>
    <cellStyle name="Output 2 4 4 8" xfId="10199"/>
    <cellStyle name="Output 2 4 4_Consolidated" xfId="10200"/>
    <cellStyle name="Output 2 4 5" xfId="410"/>
    <cellStyle name="Output 2 4 5 2" xfId="618"/>
    <cellStyle name="Output 2 4 5 2 2" xfId="1707"/>
    <cellStyle name="Output 2 4 5 2 2 2" xfId="10201"/>
    <cellStyle name="Output 2 4 5 2 2 2 2" xfId="10202"/>
    <cellStyle name="Output 2 4 5 2 2 3" xfId="10203"/>
    <cellStyle name="Output 2 4 5 2 2_Consolidated" xfId="10204"/>
    <cellStyle name="Output 2 4 5 2 3" xfId="10205"/>
    <cellStyle name="Output 2 4 5 2 3 2" xfId="10206"/>
    <cellStyle name="Output 2 4 5 2 4" xfId="10207"/>
    <cellStyle name="Output 2 4 5 2_Consolidated" xfId="10208"/>
    <cellStyle name="Output 2 4 5 3" xfId="1524"/>
    <cellStyle name="Output 2 4 5 3 2" xfId="10209"/>
    <cellStyle name="Output 2 4 5 3 2 2" xfId="10210"/>
    <cellStyle name="Output 2 4 5 3 3" xfId="10211"/>
    <cellStyle name="Output 2 4 5 3_Consolidated" xfId="10212"/>
    <cellStyle name="Output 2 4 5 4" xfId="1976"/>
    <cellStyle name="Output 2 4 5 4 2" xfId="10213"/>
    <cellStyle name="Output 2 4 5 4 2 2" xfId="10214"/>
    <cellStyle name="Output 2 4 5 4 3" xfId="10215"/>
    <cellStyle name="Output 2 4 5 4_Consolidated" xfId="10216"/>
    <cellStyle name="Output 2 4 5 5" xfId="887"/>
    <cellStyle name="Output 2 4 5 5 2" xfId="10217"/>
    <cellStyle name="Output 2 4 5 5 2 2" xfId="10218"/>
    <cellStyle name="Output 2 4 5 5 3" xfId="10219"/>
    <cellStyle name="Output 2 4 5 5_Consolidated" xfId="10220"/>
    <cellStyle name="Output 2 4 5 6" xfId="10221"/>
    <cellStyle name="Output 2 4 5 6 2" xfId="10222"/>
    <cellStyle name="Output 2 4 5 7" xfId="10223"/>
    <cellStyle name="Output 2 4 5 7 2" xfId="10224"/>
    <cellStyle name="Output 2 4 5 8" xfId="10225"/>
    <cellStyle name="Output 2 4 5_Consolidated" xfId="10226"/>
    <cellStyle name="Output 2 4 6" xfId="450"/>
    <cellStyle name="Output 2 4 6 2" xfId="1177"/>
    <cellStyle name="Output 2 4 6 2 2" xfId="2261"/>
    <cellStyle name="Output 2 4 6 2 2 2" xfId="10227"/>
    <cellStyle name="Output 2 4 6 2 2 2 2" xfId="10228"/>
    <cellStyle name="Output 2 4 6 2 2 3" xfId="10229"/>
    <cellStyle name="Output 2 4 6 2 2_Consolidated" xfId="10230"/>
    <cellStyle name="Output 2 4 6 2 3" xfId="10231"/>
    <cellStyle name="Output 2 4 6 2 3 2" xfId="10232"/>
    <cellStyle name="Output 2 4 6 2 4" xfId="10233"/>
    <cellStyle name="Output 2 4 6 2_Consolidated" xfId="10234"/>
    <cellStyle name="Output 2 4 6 3" xfId="1564"/>
    <cellStyle name="Output 2 4 6 3 2" xfId="10235"/>
    <cellStyle name="Output 2 4 6 3 2 2" xfId="10236"/>
    <cellStyle name="Output 2 4 6 3 3" xfId="10237"/>
    <cellStyle name="Output 2 4 6 3_Consolidated" xfId="10238"/>
    <cellStyle name="Output 2 4 6 4" xfId="2016"/>
    <cellStyle name="Output 2 4 6 4 2" xfId="10239"/>
    <cellStyle name="Output 2 4 6 4 2 2" xfId="10240"/>
    <cellStyle name="Output 2 4 6 4 3" xfId="10241"/>
    <cellStyle name="Output 2 4 6 4_Consolidated" xfId="10242"/>
    <cellStyle name="Output 2 4 6 5" xfId="927"/>
    <cellStyle name="Output 2 4 6 5 2" xfId="10243"/>
    <cellStyle name="Output 2 4 6 5 2 2" xfId="10244"/>
    <cellStyle name="Output 2 4 6 5 3" xfId="10245"/>
    <cellStyle name="Output 2 4 6 5_Consolidated" xfId="10246"/>
    <cellStyle name="Output 2 4 6 6" xfId="10247"/>
    <cellStyle name="Output 2 4 6 6 2" xfId="10248"/>
    <cellStyle name="Output 2 4 6 7" xfId="10249"/>
    <cellStyle name="Output 2 4 6 7 2" xfId="10250"/>
    <cellStyle name="Output 2 4 6 8" xfId="10251"/>
    <cellStyle name="Output 2 4 6_Consolidated" xfId="10252"/>
    <cellStyle name="Output 2 4 7" xfId="698"/>
    <cellStyle name="Output 2 4 7 2" xfId="1787"/>
    <cellStyle name="Output 2 4 7 2 2" xfId="10253"/>
    <cellStyle name="Output 2 4 7 2 2 2" xfId="10254"/>
    <cellStyle name="Output 2 4 7 2 3" xfId="10255"/>
    <cellStyle name="Output 2 4 7 2_Consolidated" xfId="10256"/>
    <cellStyle name="Output 2 4 7 3" xfId="1243"/>
    <cellStyle name="Output 2 4 7 3 2" xfId="10257"/>
    <cellStyle name="Output 2 4 7 3 2 2" xfId="10258"/>
    <cellStyle name="Output 2 4 7 3 3" xfId="10259"/>
    <cellStyle name="Output 2 4 7 3_Consolidated" xfId="10260"/>
    <cellStyle name="Output 2 4 7 4" xfId="10261"/>
    <cellStyle name="Output 2 4 7 4 2" xfId="10262"/>
    <cellStyle name="Output 2 4 7 5" xfId="10263"/>
    <cellStyle name="Output 2 4 7 5 2" xfId="10264"/>
    <cellStyle name="Output 2 4 7 6" xfId="10265"/>
    <cellStyle name="Output 2 4 7 6 2" xfId="10266"/>
    <cellStyle name="Output 2 4 7 7" xfId="10267"/>
    <cellStyle name="Output 2 4 7_Consolidated" xfId="10268"/>
    <cellStyle name="Output 2 4 8" xfId="1122"/>
    <cellStyle name="Output 2 4 8 2" xfId="2208"/>
    <cellStyle name="Output 2 4 8 2 2" xfId="10269"/>
    <cellStyle name="Output 2 4 8 2 2 2" xfId="10270"/>
    <cellStyle name="Output 2 4 8 2 3" xfId="10271"/>
    <cellStyle name="Output 2 4 8 2_Consolidated" xfId="10272"/>
    <cellStyle name="Output 2 4 8 3" xfId="10273"/>
    <cellStyle name="Output 2 4 8 3 2" xfId="10274"/>
    <cellStyle name="Output 2 4 8 4" xfId="10275"/>
    <cellStyle name="Output 2 4 8 4 2" xfId="10276"/>
    <cellStyle name="Output 2 4 8 5" xfId="10277"/>
    <cellStyle name="Output 2 4 8 5 2" xfId="10278"/>
    <cellStyle name="Output 2 4 8 6" xfId="10279"/>
    <cellStyle name="Output 2 4 8_Consolidated" xfId="10280"/>
    <cellStyle name="Output 2 4 9" xfId="1339"/>
    <cellStyle name="Output 2 4 9 2" xfId="10281"/>
    <cellStyle name="Output 2 4 9 2 2" xfId="10282"/>
    <cellStyle name="Output 2 4 9 3" xfId="10283"/>
    <cellStyle name="Output 2 4 9 3 2" xfId="10284"/>
    <cellStyle name="Output 2 4 9 4" xfId="10285"/>
    <cellStyle name="Output 2 4 9 4 2" xfId="10286"/>
    <cellStyle name="Output 2 4 9 5" xfId="10287"/>
    <cellStyle name="Output 2 4 9_Consolidated" xfId="10288"/>
    <cellStyle name="Output 2 4_Consolidated" xfId="10289"/>
    <cellStyle name="Output 2 5" xfId="168"/>
    <cellStyle name="Output 2 5 2" xfId="1208"/>
    <cellStyle name="Output 2 5 2 2" xfId="2291"/>
    <cellStyle name="Output 2 5 2 2 2" xfId="10290"/>
    <cellStyle name="Output 2 5 2 2 2 2" xfId="10291"/>
    <cellStyle name="Output 2 5 2 2 3" xfId="10292"/>
    <cellStyle name="Output 2 5 2 2_Consolidated" xfId="10293"/>
    <cellStyle name="Output 2 5 2 3" xfId="10294"/>
    <cellStyle name="Output 2 5 2 3 2" xfId="10295"/>
    <cellStyle name="Output 2 5 2 4" xfId="10296"/>
    <cellStyle name="Output 2 5 2_Consolidated" xfId="10297"/>
    <cellStyle name="Output 2 5 3" xfId="1322"/>
    <cellStyle name="Output 2 5 3 2" xfId="10298"/>
    <cellStyle name="Output 2 5 3 2 2" xfId="10299"/>
    <cellStyle name="Output 2 5 3 3" xfId="10300"/>
    <cellStyle name="Output 2 5 3_Consolidated" xfId="10301"/>
    <cellStyle name="Output 2 5 4" xfId="1753"/>
    <cellStyle name="Output 2 5 4 2" xfId="10302"/>
    <cellStyle name="Output 2 5 4 2 2" xfId="10303"/>
    <cellStyle name="Output 2 5 4 3" xfId="10304"/>
    <cellStyle name="Output 2 5 4_Consolidated" xfId="10305"/>
    <cellStyle name="Output 2 5 5" xfId="664"/>
    <cellStyle name="Output 2 5 5 2" xfId="10306"/>
    <cellStyle name="Output 2 5 5 2 2" xfId="10307"/>
    <cellStyle name="Output 2 5 5 3" xfId="10308"/>
    <cellStyle name="Output 2 5 5_Consolidated" xfId="10309"/>
    <cellStyle name="Output 2 5 6" xfId="10310"/>
    <cellStyle name="Output 2 5 6 2" xfId="10311"/>
    <cellStyle name="Output 2 5 7" xfId="10312"/>
    <cellStyle name="Output 2 5 7 2" xfId="10313"/>
    <cellStyle name="Output 2 5 8" xfId="10314"/>
    <cellStyle name="Output 2 5_Consolidated" xfId="10315"/>
    <cellStyle name="Output 2 6" xfId="268"/>
    <cellStyle name="Output 2 6 2" xfId="1204"/>
    <cellStyle name="Output 2 6 2 2" xfId="2287"/>
    <cellStyle name="Output 2 6 2 2 2" xfId="10316"/>
    <cellStyle name="Output 2 6 2 2 2 2" xfId="10317"/>
    <cellStyle name="Output 2 6 2 2 3" xfId="10318"/>
    <cellStyle name="Output 2 6 2 2_Consolidated" xfId="10319"/>
    <cellStyle name="Output 2 6 2 3" xfId="10320"/>
    <cellStyle name="Output 2 6 2 3 2" xfId="10321"/>
    <cellStyle name="Output 2 6 2 4" xfId="10322"/>
    <cellStyle name="Output 2 6 2_Consolidated" xfId="10323"/>
    <cellStyle name="Output 2 6 3" xfId="1383"/>
    <cellStyle name="Output 2 6 3 2" xfId="10324"/>
    <cellStyle name="Output 2 6 3 2 2" xfId="10325"/>
    <cellStyle name="Output 2 6 3 3" xfId="10326"/>
    <cellStyle name="Output 2 6 3_Consolidated" xfId="10327"/>
    <cellStyle name="Output 2 6 4" xfId="1835"/>
    <cellStyle name="Output 2 6 4 2" xfId="10328"/>
    <cellStyle name="Output 2 6 4 2 2" xfId="10329"/>
    <cellStyle name="Output 2 6 4 3" xfId="10330"/>
    <cellStyle name="Output 2 6 4_Consolidated" xfId="10331"/>
    <cellStyle name="Output 2 6 5" xfId="746"/>
    <cellStyle name="Output 2 6 5 2" xfId="10332"/>
    <cellStyle name="Output 2 6 5 2 2" xfId="10333"/>
    <cellStyle name="Output 2 6 5 3" xfId="10334"/>
    <cellStyle name="Output 2 6 5_Consolidated" xfId="10335"/>
    <cellStyle name="Output 2 6 6" xfId="10336"/>
    <cellStyle name="Output 2 6 6 2" xfId="10337"/>
    <cellStyle name="Output 2 6 7" xfId="10338"/>
    <cellStyle name="Output 2 6 7 2" xfId="10339"/>
    <cellStyle name="Output 2 6 8" xfId="10340"/>
    <cellStyle name="Output 2 6_Consolidated" xfId="10341"/>
    <cellStyle name="Output 2 7" xfId="273"/>
    <cellStyle name="Output 2 7 2" xfId="1083"/>
    <cellStyle name="Output 2 7 2 2" xfId="2171"/>
    <cellStyle name="Output 2 7 2 2 2" xfId="10342"/>
    <cellStyle name="Output 2 7 2 2 2 2" xfId="10343"/>
    <cellStyle name="Output 2 7 2 2 3" xfId="10344"/>
    <cellStyle name="Output 2 7 2 2_Consolidated" xfId="10345"/>
    <cellStyle name="Output 2 7 2 3" xfId="10346"/>
    <cellStyle name="Output 2 7 2 3 2" xfId="10347"/>
    <cellStyle name="Output 2 7 2 4" xfId="10348"/>
    <cellStyle name="Output 2 7 2_Consolidated" xfId="10349"/>
    <cellStyle name="Output 2 7 3" xfId="1387"/>
    <cellStyle name="Output 2 7 3 2" xfId="10350"/>
    <cellStyle name="Output 2 7 3 2 2" xfId="10351"/>
    <cellStyle name="Output 2 7 3 3" xfId="10352"/>
    <cellStyle name="Output 2 7 3_Consolidated" xfId="10353"/>
    <cellStyle name="Output 2 7 4" xfId="1839"/>
    <cellStyle name="Output 2 7 4 2" xfId="10354"/>
    <cellStyle name="Output 2 7 4 2 2" xfId="10355"/>
    <cellStyle name="Output 2 7 4 3" xfId="10356"/>
    <cellStyle name="Output 2 7 4_Consolidated" xfId="10357"/>
    <cellStyle name="Output 2 7 5" xfId="750"/>
    <cellStyle name="Output 2 7 5 2" xfId="10358"/>
    <cellStyle name="Output 2 7 5 2 2" xfId="10359"/>
    <cellStyle name="Output 2 7 5 3" xfId="10360"/>
    <cellStyle name="Output 2 7 5_Consolidated" xfId="10361"/>
    <cellStyle name="Output 2 7 6" xfId="10362"/>
    <cellStyle name="Output 2 7 6 2" xfId="10363"/>
    <cellStyle name="Output 2 7 7" xfId="10364"/>
    <cellStyle name="Output 2 7 7 2" xfId="10365"/>
    <cellStyle name="Output 2 7 8" xfId="10366"/>
    <cellStyle name="Output 2 7_Consolidated" xfId="10367"/>
    <cellStyle name="Output 2 8" xfId="158"/>
    <cellStyle name="Output 2 8 2" xfId="1214"/>
    <cellStyle name="Output 2 8 2 2" xfId="2297"/>
    <cellStyle name="Output 2 8 2 2 2" xfId="10368"/>
    <cellStyle name="Output 2 8 2 2 2 2" xfId="10369"/>
    <cellStyle name="Output 2 8 2 2 3" xfId="10370"/>
    <cellStyle name="Output 2 8 2 2_Consolidated" xfId="10371"/>
    <cellStyle name="Output 2 8 2 3" xfId="10372"/>
    <cellStyle name="Output 2 8 2 3 2" xfId="10373"/>
    <cellStyle name="Output 2 8 2 4" xfId="10374"/>
    <cellStyle name="Output 2 8 2_Consolidated" xfId="10375"/>
    <cellStyle name="Output 2 8 3" xfId="1313"/>
    <cellStyle name="Output 2 8 3 2" xfId="10376"/>
    <cellStyle name="Output 2 8 3 2 2" xfId="10377"/>
    <cellStyle name="Output 2 8 3 3" xfId="10378"/>
    <cellStyle name="Output 2 8 3_Consolidated" xfId="10379"/>
    <cellStyle name="Output 2 8 4" xfId="1744"/>
    <cellStyle name="Output 2 8 4 2" xfId="10380"/>
    <cellStyle name="Output 2 8 4 2 2" xfId="10381"/>
    <cellStyle name="Output 2 8 4 3" xfId="10382"/>
    <cellStyle name="Output 2 8 4_Consolidated" xfId="10383"/>
    <cellStyle name="Output 2 8 5" xfId="655"/>
    <cellStyle name="Output 2 8 5 2" xfId="10384"/>
    <cellStyle name="Output 2 8 5 2 2" xfId="10385"/>
    <cellStyle name="Output 2 8 5 3" xfId="10386"/>
    <cellStyle name="Output 2 8 5_Consolidated" xfId="10387"/>
    <cellStyle name="Output 2 8 6" xfId="10388"/>
    <cellStyle name="Output 2 8 6 2" xfId="10389"/>
    <cellStyle name="Output 2 8 7" xfId="10390"/>
    <cellStyle name="Output 2 8 7 2" xfId="10391"/>
    <cellStyle name="Output 2 8 8" xfId="10392"/>
    <cellStyle name="Output 2 8_Consolidated" xfId="10393"/>
    <cellStyle name="Output 2 9" xfId="287"/>
    <cellStyle name="Output 2 9 2" xfId="565"/>
    <cellStyle name="Output 2 9 2 2" xfId="1654"/>
    <cellStyle name="Output 2 9 2 2 2" xfId="10394"/>
    <cellStyle name="Output 2 9 2 2 2 2" xfId="10395"/>
    <cellStyle name="Output 2 9 2 2 3" xfId="10396"/>
    <cellStyle name="Output 2 9 2 2_Consolidated" xfId="10397"/>
    <cellStyle name="Output 2 9 2 3" xfId="10398"/>
    <cellStyle name="Output 2 9 2 3 2" xfId="10399"/>
    <cellStyle name="Output 2 9 2 4" xfId="10400"/>
    <cellStyle name="Output 2 9 2_Consolidated" xfId="10401"/>
    <cellStyle name="Output 2 9 3" xfId="1401"/>
    <cellStyle name="Output 2 9 3 2" xfId="10402"/>
    <cellStyle name="Output 2 9 3 2 2" xfId="10403"/>
    <cellStyle name="Output 2 9 3 3" xfId="10404"/>
    <cellStyle name="Output 2 9 3_Consolidated" xfId="10405"/>
    <cellStyle name="Output 2 9 4" xfId="1853"/>
    <cellStyle name="Output 2 9 4 2" xfId="10406"/>
    <cellStyle name="Output 2 9 4 2 2" xfId="10407"/>
    <cellStyle name="Output 2 9 4 3" xfId="10408"/>
    <cellStyle name="Output 2 9 4_Consolidated" xfId="10409"/>
    <cellStyle name="Output 2 9 5" xfId="764"/>
    <cellStyle name="Output 2 9 5 2" xfId="10410"/>
    <cellStyle name="Output 2 9 5 2 2" xfId="10411"/>
    <cellStyle name="Output 2 9 5 3" xfId="10412"/>
    <cellStyle name="Output 2 9 5_Consolidated" xfId="10413"/>
    <cellStyle name="Output 2 9 6" xfId="10414"/>
    <cellStyle name="Output 2 9 6 2" xfId="10415"/>
    <cellStyle name="Output 2 9 7" xfId="10416"/>
    <cellStyle name="Output 2 9 7 2" xfId="10417"/>
    <cellStyle name="Output 2 9 8" xfId="10418"/>
    <cellStyle name="Output 2 9_Consolidated" xfId="10419"/>
    <cellStyle name="Output 2_Consolidated" xfId="10420"/>
    <cellStyle name="Output 3" xfId="201"/>
    <cellStyle name="Output 3 10" xfId="1331"/>
    <cellStyle name="Output 3 10 2" xfId="10421"/>
    <cellStyle name="Output 3 10 2 2" xfId="10422"/>
    <cellStyle name="Output 3 10 3" xfId="10423"/>
    <cellStyle name="Output 3 10 3 2" xfId="10424"/>
    <cellStyle name="Output 3 10 4" xfId="10425"/>
    <cellStyle name="Output 3 10 4 2" xfId="10426"/>
    <cellStyle name="Output 3 10 5" xfId="10427"/>
    <cellStyle name="Output 3 10_Consolidated" xfId="10428"/>
    <cellStyle name="Output 3 11" xfId="1099"/>
    <cellStyle name="Output 3 11 2" xfId="10429"/>
    <cellStyle name="Output 3 11 2 2" xfId="10430"/>
    <cellStyle name="Output 3 11 3" xfId="10431"/>
    <cellStyle name="Output 3 11 3 2" xfId="10432"/>
    <cellStyle name="Output 3 11 4" xfId="10433"/>
    <cellStyle name="Output 3 11 4 2" xfId="10434"/>
    <cellStyle name="Output 3 11 5" xfId="10435"/>
    <cellStyle name="Output 3 11_Consolidated" xfId="10436"/>
    <cellStyle name="Output 3 12" xfId="2352"/>
    <cellStyle name="Output 3 12 2" xfId="10437"/>
    <cellStyle name="Output 3 12 2 2" xfId="10438"/>
    <cellStyle name="Output 3 12 3" xfId="10439"/>
    <cellStyle name="Output 3 12 3 2" xfId="10440"/>
    <cellStyle name="Output 3 12 4" xfId="10441"/>
    <cellStyle name="Output 3 12_Consolidated" xfId="10442"/>
    <cellStyle name="Output 3 13" xfId="10443"/>
    <cellStyle name="Output 3 13 2" xfId="10444"/>
    <cellStyle name="Output 3 14" xfId="10445"/>
    <cellStyle name="Output 3 2" xfId="233"/>
    <cellStyle name="Output 3 2 10" xfId="1355"/>
    <cellStyle name="Output 3 2 10 2" xfId="10446"/>
    <cellStyle name="Output 3 2 10 2 2" xfId="10447"/>
    <cellStyle name="Output 3 2 10 3" xfId="10448"/>
    <cellStyle name="Output 3 2 10 3 2" xfId="10449"/>
    <cellStyle name="Output 3 2 10 4" xfId="10450"/>
    <cellStyle name="Output 3 2 10 4 2" xfId="10451"/>
    <cellStyle name="Output 3 2 10 5" xfId="10452"/>
    <cellStyle name="Output 3 2 10_Consolidated" xfId="10453"/>
    <cellStyle name="Output 3 2 11" xfId="525"/>
    <cellStyle name="Output 3 2 11 2" xfId="10454"/>
    <cellStyle name="Output 3 2 11 2 2" xfId="10455"/>
    <cellStyle name="Output 3 2 11 3" xfId="10456"/>
    <cellStyle name="Output 3 2 11 3 2" xfId="10457"/>
    <cellStyle name="Output 3 2 11 4" xfId="10458"/>
    <cellStyle name="Output 3 2 11_Consolidated" xfId="10459"/>
    <cellStyle name="Output 3 2 12" xfId="2353"/>
    <cellStyle name="Output 3 2 12 2" xfId="10460"/>
    <cellStyle name="Output 3 2 12 2 2" xfId="10461"/>
    <cellStyle name="Output 3 2 12 3" xfId="10462"/>
    <cellStyle name="Output 3 2 12 3 2" xfId="10463"/>
    <cellStyle name="Output 3 2 12 4" xfId="10464"/>
    <cellStyle name="Output 3 2 12_Consolidated" xfId="10465"/>
    <cellStyle name="Output 3 2 13" xfId="10466"/>
    <cellStyle name="Output 3 2 13 2" xfId="10467"/>
    <cellStyle name="Output 3 2 14" xfId="10468"/>
    <cellStyle name="Output 3 2 14 2" xfId="10469"/>
    <cellStyle name="Output 3 2 15" xfId="10470"/>
    <cellStyle name="Output 3 2 2" xfId="309"/>
    <cellStyle name="Output 3 2 2 2" xfId="1131"/>
    <cellStyle name="Output 3 2 2 2 2" xfId="2217"/>
    <cellStyle name="Output 3 2 2 2 2 2" xfId="10471"/>
    <cellStyle name="Output 3 2 2 2 2 2 2" xfId="10472"/>
    <cellStyle name="Output 3 2 2 2 2 3" xfId="10473"/>
    <cellStyle name="Output 3 2 2 2 2_Consolidated" xfId="10474"/>
    <cellStyle name="Output 3 2 2 2 3" xfId="10475"/>
    <cellStyle name="Output 3 2 2 2 3 2" xfId="10476"/>
    <cellStyle name="Output 3 2 2 2 4" xfId="10477"/>
    <cellStyle name="Output 3 2 2 2_Consolidated" xfId="10478"/>
    <cellStyle name="Output 3 2 2 3" xfId="1423"/>
    <cellStyle name="Output 3 2 2 3 2" xfId="10479"/>
    <cellStyle name="Output 3 2 2 3 2 2" xfId="10480"/>
    <cellStyle name="Output 3 2 2 3 3" xfId="10481"/>
    <cellStyle name="Output 3 2 2 3_Consolidated" xfId="10482"/>
    <cellStyle name="Output 3 2 2 4" xfId="1875"/>
    <cellStyle name="Output 3 2 2 4 2" xfId="10483"/>
    <cellStyle name="Output 3 2 2 4 2 2" xfId="10484"/>
    <cellStyle name="Output 3 2 2 4 3" xfId="10485"/>
    <cellStyle name="Output 3 2 2 4_Consolidated" xfId="10486"/>
    <cellStyle name="Output 3 2 2 5" xfId="786"/>
    <cellStyle name="Output 3 2 2 5 2" xfId="10487"/>
    <cellStyle name="Output 3 2 2 5 2 2" xfId="10488"/>
    <cellStyle name="Output 3 2 2 5 3" xfId="10489"/>
    <cellStyle name="Output 3 2 2 5_Consolidated" xfId="10490"/>
    <cellStyle name="Output 3 2 2 6" xfId="10491"/>
    <cellStyle name="Output 3 2 2 6 2" xfId="10492"/>
    <cellStyle name="Output 3 2 2 7" xfId="10493"/>
    <cellStyle name="Output 3 2 2 7 2" xfId="10494"/>
    <cellStyle name="Output 3 2 2 8" xfId="10495"/>
    <cellStyle name="Output 3 2 2_Consolidated" xfId="10496"/>
    <cellStyle name="Output 3 2 3" xfId="351"/>
    <cellStyle name="Output 3 2 3 2" xfId="1096"/>
    <cellStyle name="Output 3 2 3 2 2" xfId="2184"/>
    <cellStyle name="Output 3 2 3 2 2 2" xfId="10497"/>
    <cellStyle name="Output 3 2 3 2 2 2 2" xfId="10498"/>
    <cellStyle name="Output 3 2 3 2 2 3" xfId="10499"/>
    <cellStyle name="Output 3 2 3 2 2_Consolidated" xfId="10500"/>
    <cellStyle name="Output 3 2 3 2 3" xfId="10501"/>
    <cellStyle name="Output 3 2 3 2 3 2" xfId="10502"/>
    <cellStyle name="Output 3 2 3 2 4" xfId="10503"/>
    <cellStyle name="Output 3 2 3 2_Consolidated" xfId="10504"/>
    <cellStyle name="Output 3 2 3 3" xfId="1465"/>
    <cellStyle name="Output 3 2 3 3 2" xfId="10505"/>
    <cellStyle name="Output 3 2 3 3 2 2" xfId="10506"/>
    <cellStyle name="Output 3 2 3 3 3" xfId="10507"/>
    <cellStyle name="Output 3 2 3 3_Consolidated" xfId="10508"/>
    <cellStyle name="Output 3 2 3 4" xfId="1917"/>
    <cellStyle name="Output 3 2 3 4 2" xfId="10509"/>
    <cellStyle name="Output 3 2 3 4 2 2" xfId="10510"/>
    <cellStyle name="Output 3 2 3 4 3" xfId="10511"/>
    <cellStyle name="Output 3 2 3 4_Consolidated" xfId="10512"/>
    <cellStyle name="Output 3 2 3 5" xfId="828"/>
    <cellStyle name="Output 3 2 3 5 2" xfId="10513"/>
    <cellStyle name="Output 3 2 3 5 2 2" xfId="10514"/>
    <cellStyle name="Output 3 2 3 5 3" xfId="10515"/>
    <cellStyle name="Output 3 2 3 5_Consolidated" xfId="10516"/>
    <cellStyle name="Output 3 2 3 6" xfId="10517"/>
    <cellStyle name="Output 3 2 3 6 2" xfId="10518"/>
    <cellStyle name="Output 3 2 3 7" xfId="10519"/>
    <cellStyle name="Output 3 2 3 7 2" xfId="10520"/>
    <cellStyle name="Output 3 2 3 8" xfId="10521"/>
    <cellStyle name="Output 3 2 3_Consolidated" xfId="10522"/>
    <cellStyle name="Output 3 2 4" xfId="388"/>
    <cellStyle name="Output 3 2 4 2" xfId="564"/>
    <cellStyle name="Output 3 2 4 2 2" xfId="1653"/>
    <cellStyle name="Output 3 2 4 2 2 2" xfId="10523"/>
    <cellStyle name="Output 3 2 4 2 2 2 2" xfId="10524"/>
    <cellStyle name="Output 3 2 4 2 2 3" xfId="10525"/>
    <cellStyle name="Output 3 2 4 2 2_Consolidated" xfId="10526"/>
    <cellStyle name="Output 3 2 4 2 3" xfId="10527"/>
    <cellStyle name="Output 3 2 4 2 3 2" xfId="10528"/>
    <cellStyle name="Output 3 2 4 2 4" xfId="10529"/>
    <cellStyle name="Output 3 2 4 2_Consolidated" xfId="10530"/>
    <cellStyle name="Output 3 2 4 3" xfId="1502"/>
    <cellStyle name="Output 3 2 4 3 2" xfId="10531"/>
    <cellStyle name="Output 3 2 4 3 2 2" xfId="10532"/>
    <cellStyle name="Output 3 2 4 3 3" xfId="10533"/>
    <cellStyle name="Output 3 2 4 3_Consolidated" xfId="10534"/>
    <cellStyle name="Output 3 2 4 4" xfId="1954"/>
    <cellStyle name="Output 3 2 4 4 2" xfId="10535"/>
    <cellStyle name="Output 3 2 4 4 2 2" xfId="10536"/>
    <cellStyle name="Output 3 2 4 4 3" xfId="10537"/>
    <cellStyle name="Output 3 2 4 4_Consolidated" xfId="10538"/>
    <cellStyle name="Output 3 2 4 5" xfId="865"/>
    <cellStyle name="Output 3 2 4 5 2" xfId="10539"/>
    <cellStyle name="Output 3 2 4 5 2 2" xfId="10540"/>
    <cellStyle name="Output 3 2 4 5 3" xfId="10541"/>
    <cellStyle name="Output 3 2 4 5_Consolidated" xfId="10542"/>
    <cellStyle name="Output 3 2 4 6" xfId="10543"/>
    <cellStyle name="Output 3 2 4 6 2" xfId="10544"/>
    <cellStyle name="Output 3 2 4 7" xfId="10545"/>
    <cellStyle name="Output 3 2 4 7 2" xfId="10546"/>
    <cellStyle name="Output 3 2 4 8" xfId="10547"/>
    <cellStyle name="Output 3 2 4_Consolidated" xfId="10548"/>
    <cellStyle name="Output 3 2 5" xfId="426"/>
    <cellStyle name="Output 3 2 5 2" xfId="1070"/>
    <cellStyle name="Output 3 2 5 2 2" xfId="2158"/>
    <cellStyle name="Output 3 2 5 2 2 2" xfId="10549"/>
    <cellStyle name="Output 3 2 5 2 2 2 2" xfId="10550"/>
    <cellStyle name="Output 3 2 5 2 2 3" xfId="10551"/>
    <cellStyle name="Output 3 2 5 2 2_Consolidated" xfId="10552"/>
    <cellStyle name="Output 3 2 5 2 3" xfId="10553"/>
    <cellStyle name="Output 3 2 5 2 3 2" xfId="10554"/>
    <cellStyle name="Output 3 2 5 2 4" xfId="10555"/>
    <cellStyle name="Output 3 2 5 2_Consolidated" xfId="10556"/>
    <cellStyle name="Output 3 2 5 3" xfId="1540"/>
    <cellStyle name="Output 3 2 5 3 2" xfId="10557"/>
    <cellStyle name="Output 3 2 5 3 2 2" xfId="10558"/>
    <cellStyle name="Output 3 2 5 3 3" xfId="10559"/>
    <cellStyle name="Output 3 2 5 3_Consolidated" xfId="10560"/>
    <cellStyle name="Output 3 2 5 4" xfId="1992"/>
    <cellStyle name="Output 3 2 5 4 2" xfId="10561"/>
    <cellStyle name="Output 3 2 5 4 2 2" xfId="10562"/>
    <cellStyle name="Output 3 2 5 4 3" xfId="10563"/>
    <cellStyle name="Output 3 2 5 4_Consolidated" xfId="10564"/>
    <cellStyle name="Output 3 2 5 5" xfId="903"/>
    <cellStyle name="Output 3 2 5 5 2" xfId="10565"/>
    <cellStyle name="Output 3 2 5 5 2 2" xfId="10566"/>
    <cellStyle name="Output 3 2 5 5 3" xfId="10567"/>
    <cellStyle name="Output 3 2 5 5_Consolidated" xfId="10568"/>
    <cellStyle name="Output 3 2 5 6" xfId="10569"/>
    <cellStyle name="Output 3 2 5 6 2" xfId="10570"/>
    <cellStyle name="Output 3 2 5 7" xfId="10571"/>
    <cellStyle name="Output 3 2 5 7 2" xfId="10572"/>
    <cellStyle name="Output 3 2 5 8" xfId="10573"/>
    <cellStyle name="Output 3 2 5_Consolidated" xfId="10574"/>
    <cellStyle name="Output 3 2 6" xfId="466"/>
    <cellStyle name="Output 3 2 6 2" xfId="676"/>
    <cellStyle name="Output 3 2 6 2 2" xfId="1765"/>
    <cellStyle name="Output 3 2 6 2 2 2" xfId="10575"/>
    <cellStyle name="Output 3 2 6 2 2 2 2" xfId="10576"/>
    <cellStyle name="Output 3 2 6 2 2 3" xfId="10577"/>
    <cellStyle name="Output 3 2 6 2 2_Consolidated" xfId="10578"/>
    <cellStyle name="Output 3 2 6 2 3" xfId="10579"/>
    <cellStyle name="Output 3 2 6 2 3 2" xfId="10580"/>
    <cellStyle name="Output 3 2 6 2 4" xfId="10581"/>
    <cellStyle name="Output 3 2 6 2_Consolidated" xfId="10582"/>
    <cellStyle name="Output 3 2 6 3" xfId="1580"/>
    <cellStyle name="Output 3 2 6 3 2" xfId="10583"/>
    <cellStyle name="Output 3 2 6 3 2 2" xfId="10584"/>
    <cellStyle name="Output 3 2 6 3 3" xfId="10585"/>
    <cellStyle name="Output 3 2 6 3_Consolidated" xfId="10586"/>
    <cellStyle name="Output 3 2 6 4" xfId="2032"/>
    <cellStyle name="Output 3 2 6 4 2" xfId="10587"/>
    <cellStyle name="Output 3 2 6 4 2 2" xfId="10588"/>
    <cellStyle name="Output 3 2 6 4 3" xfId="10589"/>
    <cellStyle name="Output 3 2 6 4_Consolidated" xfId="10590"/>
    <cellStyle name="Output 3 2 6 5" xfId="943"/>
    <cellStyle name="Output 3 2 6 5 2" xfId="10591"/>
    <cellStyle name="Output 3 2 6 5 2 2" xfId="10592"/>
    <cellStyle name="Output 3 2 6 5 3" xfId="10593"/>
    <cellStyle name="Output 3 2 6 5_Consolidated" xfId="10594"/>
    <cellStyle name="Output 3 2 6 6" xfId="10595"/>
    <cellStyle name="Output 3 2 6 6 2" xfId="10596"/>
    <cellStyle name="Output 3 2 6 7" xfId="10597"/>
    <cellStyle name="Output 3 2 6 7 2" xfId="10598"/>
    <cellStyle name="Output 3 2 6 8" xfId="10599"/>
    <cellStyle name="Output 3 2 6_Consolidated" xfId="10600"/>
    <cellStyle name="Output 3 2 7" xfId="495"/>
    <cellStyle name="Output 3 2 7 2" xfId="1174"/>
    <cellStyle name="Output 3 2 7 2 2" xfId="2259"/>
    <cellStyle name="Output 3 2 7 2 2 2" xfId="10601"/>
    <cellStyle name="Output 3 2 7 2 2 2 2" xfId="10602"/>
    <cellStyle name="Output 3 2 7 2 2 3" xfId="10603"/>
    <cellStyle name="Output 3 2 7 2 2_Consolidated" xfId="10604"/>
    <cellStyle name="Output 3 2 7 2 3" xfId="10605"/>
    <cellStyle name="Output 3 2 7 2 3 2" xfId="10606"/>
    <cellStyle name="Output 3 2 7 2 4" xfId="10607"/>
    <cellStyle name="Output 3 2 7 2_Consolidated" xfId="10608"/>
    <cellStyle name="Output 3 2 7 3" xfId="1609"/>
    <cellStyle name="Output 3 2 7 3 2" xfId="10609"/>
    <cellStyle name="Output 3 2 7 3 2 2" xfId="10610"/>
    <cellStyle name="Output 3 2 7 3 3" xfId="10611"/>
    <cellStyle name="Output 3 2 7 3_Consolidated" xfId="10612"/>
    <cellStyle name="Output 3 2 7 4" xfId="2061"/>
    <cellStyle name="Output 3 2 7 4 2" xfId="10613"/>
    <cellStyle name="Output 3 2 7 4 2 2" xfId="10614"/>
    <cellStyle name="Output 3 2 7 4 3" xfId="10615"/>
    <cellStyle name="Output 3 2 7 4_Consolidated" xfId="10616"/>
    <cellStyle name="Output 3 2 7 5" xfId="972"/>
    <cellStyle name="Output 3 2 7 5 2" xfId="10617"/>
    <cellStyle name="Output 3 2 7 5 2 2" xfId="10618"/>
    <cellStyle name="Output 3 2 7 5 3" xfId="10619"/>
    <cellStyle name="Output 3 2 7 5_Consolidated" xfId="10620"/>
    <cellStyle name="Output 3 2 7 6" xfId="10621"/>
    <cellStyle name="Output 3 2 7 6 2" xfId="10622"/>
    <cellStyle name="Output 3 2 7 7" xfId="10623"/>
    <cellStyle name="Output 3 2 7 7 2" xfId="10624"/>
    <cellStyle name="Output 3 2 7 8" xfId="10625"/>
    <cellStyle name="Output 3 2 7_Consolidated" xfId="10626"/>
    <cellStyle name="Output 3 2 8" xfId="714"/>
    <cellStyle name="Output 3 2 8 2" xfId="1803"/>
    <cellStyle name="Output 3 2 8 2 2" xfId="10627"/>
    <cellStyle name="Output 3 2 8 2 2 2" xfId="10628"/>
    <cellStyle name="Output 3 2 8 2 3" xfId="10629"/>
    <cellStyle name="Output 3 2 8 2_Consolidated" xfId="10630"/>
    <cellStyle name="Output 3 2 8 3" xfId="1259"/>
    <cellStyle name="Output 3 2 8 3 2" xfId="10631"/>
    <cellStyle name="Output 3 2 8 3 2 2" xfId="10632"/>
    <cellStyle name="Output 3 2 8 3 3" xfId="10633"/>
    <cellStyle name="Output 3 2 8 3_Consolidated" xfId="10634"/>
    <cellStyle name="Output 3 2 8 4" xfId="10635"/>
    <cellStyle name="Output 3 2 8 4 2" xfId="10636"/>
    <cellStyle name="Output 3 2 8 5" xfId="10637"/>
    <cellStyle name="Output 3 2 8 5 2" xfId="10638"/>
    <cellStyle name="Output 3 2 8 6" xfId="10639"/>
    <cellStyle name="Output 3 2 8 6 2" xfId="10640"/>
    <cellStyle name="Output 3 2 8 7" xfId="10641"/>
    <cellStyle name="Output 3 2 8_Consolidated" xfId="10642"/>
    <cellStyle name="Output 3 2 9" xfId="1117"/>
    <cellStyle name="Output 3 2 9 2" xfId="2203"/>
    <cellStyle name="Output 3 2 9 2 2" xfId="10643"/>
    <cellStyle name="Output 3 2 9 2 2 2" xfId="10644"/>
    <cellStyle name="Output 3 2 9 2 3" xfId="10645"/>
    <cellStyle name="Output 3 2 9 2_Consolidated" xfId="10646"/>
    <cellStyle name="Output 3 2 9 3" xfId="10647"/>
    <cellStyle name="Output 3 2 9 3 2" xfId="10648"/>
    <cellStyle name="Output 3 2 9 4" xfId="10649"/>
    <cellStyle name="Output 3 2 9 4 2" xfId="10650"/>
    <cellStyle name="Output 3 2 9 5" xfId="10651"/>
    <cellStyle name="Output 3 2 9 5 2" xfId="10652"/>
    <cellStyle name="Output 3 2 9 6" xfId="10653"/>
    <cellStyle name="Output 3 2 9_Consolidated" xfId="10654"/>
    <cellStyle name="Output 3 2_Consolidated" xfId="10655"/>
    <cellStyle name="Output 3 3" xfId="249"/>
    <cellStyle name="Output 3 3 10" xfId="536"/>
    <cellStyle name="Output 3 3 10 2" xfId="10656"/>
    <cellStyle name="Output 3 3 10 2 2" xfId="10657"/>
    <cellStyle name="Output 3 3 10 3" xfId="10658"/>
    <cellStyle name="Output 3 3 10 3 2" xfId="10659"/>
    <cellStyle name="Output 3 3 10 4" xfId="10660"/>
    <cellStyle name="Output 3 3 10_Consolidated" xfId="10661"/>
    <cellStyle name="Output 3 3 11" xfId="10662"/>
    <cellStyle name="Output 3 3 11 2" xfId="10663"/>
    <cellStyle name="Output 3 3 12" xfId="10664"/>
    <cellStyle name="Output 3 3 2" xfId="322"/>
    <cellStyle name="Output 3 3 2 2" xfId="547"/>
    <cellStyle name="Output 3 3 2 2 2" xfId="1636"/>
    <cellStyle name="Output 3 3 2 2 2 2" xfId="10665"/>
    <cellStyle name="Output 3 3 2 2 2 2 2" xfId="10666"/>
    <cellStyle name="Output 3 3 2 2 2 3" xfId="10667"/>
    <cellStyle name="Output 3 3 2 2 2_Consolidated" xfId="10668"/>
    <cellStyle name="Output 3 3 2 2 3" xfId="10669"/>
    <cellStyle name="Output 3 3 2 2 3 2" xfId="10670"/>
    <cellStyle name="Output 3 3 2 2 4" xfId="10671"/>
    <cellStyle name="Output 3 3 2 2_Consolidated" xfId="10672"/>
    <cellStyle name="Output 3 3 2 3" xfId="1436"/>
    <cellStyle name="Output 3 3 2 3 2" xfId="10673"/>
    <cellStyle name="Output 3 3 2 3 2 2" xfId="10674"/>
    <cellStyle name="Output 3 3 2 3 3" xfId="10675"/>
    <cellStyle name="Output 3 3 2 3_Consolidated" xfId="10676"/>
    <cellStyle name="Output 3 3 2 4" xfId="1888"/>
    <cellStyle name="Output 3 3 2 4 2" xfId="10677"/>
    <cellStyle name="Output 3 3 2 4 2 2" xfId="10678"/>
    <cellStyle name="Output 3 3 2 4 3" xfId="10679"/>
    <cellStyle name="Output 3 3 2 4_Consolidated" xfId="10680"/>
    <cellStyle name="Output 3 3 2 5" xfId="799"/>
    <cellStyle name="Output 3 3 2 5 2" xfId="10681"/>
    <cellStyle name="Output 3 3 2 5 2 2" xfId="10682"/>
    <cellStyle name="Output 3 3 2 5 3" xfId="10683"/>
    <cellStyle name="Output 3 3 2 5_Consolidated" xfId="10684"/>
    <cellStyle name="Output 3 3 2 6" xfId="10685"/>
    <cellStyle name="Output 3 3 2 6 2" xfId="10686"/>
    <cellStyle name="Output 3 3 2 7" xfId="10687"/>
    <cellStyle name="Output 3 3 2 7 2" xfId="10688"/>
    <cellStyle name="Output 3 3 2 8" xfId="10689"/>
    <cellStyle name="Output 3 3 2_Consolidated" xfId="10690"/>
    <cellStyle name="Output 3 3 3" xfId="363"/>
    <cellStyle name="Output 3 3 3 2" xfId="576"/>
    <cellStyle name="Output 3 3 3 2 2" xfId="1665"/>
    <cellStyle name="Output 3 3 3 2 2 2" xfId="10691"/>
    <cellStyle name="Output 3 3 3 2 2 2 2" xfId="10692"/>
    <cellStyle name="Output 3 3 3 2 2 3" xfId="10693"/>
    <cellStyle name="Output 3 3 3 2 2_Consolidated" xfId="10694"/>
    <cellStyle name="Output 3 3 3 2 3" xfId="10695"/>
    <cellStyle name="Output 3 3 3 2 3 2" xfId="10696"/>
    <cellStyle name="Output 3 3 3 2 4" xfId="10697"/>
    <cellStyle name="Output 3 3 3 2_Consolidated" xfId="10698"/>
    <cellStyle name="Output 3 3 3 3" xfId="1477"/>
    <cellStyle name="Output 3 3 3 3 2" xfId="10699"/>
    <cellStyle name="Output 3 3 3 3 2 2" xfId="10700"/>
    <cellStyle name="Output 3 3 3 3 3" xfId="10701"/>
    <cellStyle name="Output 3 3 3 3_Consolidated" xfId="10702"/>
    <cellStyle name="Output 3 3 3 4" xfId="1929"/>
    <cellStyle name="Output 3 3 3 4 2" xfId="10703"/>
    <cellStyle name="Output 3 3 3 4 2 2" xfId="10704"/>
    <cellStyle name="Output 3 3 3 4 3" xfId="10705"/>
    <cellStyle name="Output 3 3 3 4_Consolidated" xfId="10706"/>
    <cellStyle name="Output 3 3 3 5" xfId="840"/>
    <cellStyle name="Output 3 3 3 5 2" xfId="10707"/>
    <cellStyle name="Output 3 3 3 5 2 2" xfId="10708"/>
    <cellStyle name="Output 3 3 3 5 3" xfId="10709"/>
    <cellStyle name="Output 3 3 3 5_Consolidated" xfId="10710"/>
    <cellStyle name="Output 3 3 3 6" xfId="10711"/>
    <cellStyle name="Output 3 3 3 6 2" xfId="10712"/>
    <cellStyle name="Output 3 3 3 7" xfId="10713"/>
    <cellStyle name="Output 3 3 3 7 2" xfId="10714"/>
    <cellStyle name="Output 3 3 3 8" xfId="10715"/>
    <cellStyle name="Output 3 3 3_Consolidated" xfId="10716"/>
    <cellStyle name="Output 3 3 4" xfId="399"/>
    <cellStyle name="Output 3 3 4 2" xfId="1221"/>
    <cellStyle name="Output 3 3 4 2 2" xfId="2304"/>
    <cellStyle name="Output 3 3 4 2 2 2" xfId="10717"/>
    <cellStyle name="Output 3 3 4 2 2 2 2" xfId="10718"/>
    <cellStyle name="Output 3 3 4 2 2 3" xfId="10719"/>
    <cellStyle name="Output 3 3 4 2 2_Consolidated" xfId="10720"/>
    <cellStyle name="Output 3 3 4 2 3" xfId="10721"/>
    <cellStyle name="Output 3 3 4 2 3 2" xfId="10722"/>
    <cellStyle name="Output 3 3 4 2 4" xfId="10723"/>
    <cellStyle name="Output 3 3 4 2_Consolidated" xfId="10724"/>
    <cellStyle name="Output 3 3 4 3" xfId="1513"/>
    <cellStyle name="Output 3 3 4 3 2" xfId="10725"/>
    <cellStyle name="Output 3 3 4 3 2 2" xfId="10726"/>
    <cellStyle name="Output 3 3 4 3 3" xfId="10727"/>
    <cellStyle name="Output 3 3 4 3_Consolidated" xfId="10728"/>
    <cellStyle name="Output 3 3 4 4" xfId="1965"/>
    <cellStyle name="Output 3 3 4 4 2" xfId="10729"/>
    <cellStyle name="Output 3 3 4 4 2 2" xfId="10730"/>
    <cellStyle name="Output 3 3 4 4 3" xfId="10731"/>
    <cellStyle name="Output 3 3 4 4_Consolidated" xfId="10732"/>
    <cellStyle name="Output 3 3 4 5" xfId="876"/>
    <cellStyle name="Output 3 3 4 5 2" xfId="10733"/>
    <cellStyle name="Output 3 3 4 5 2 2" xfId="10734"/>
    <cellStyle name="Output 3 3 4 5 3" xfId="10735"/>
    <cellStyle name="Output 3 3 4 5_Consolidated" xfId="10736"/>
    <cellStyle name="Output 3 3 4 6" xfId="10737"/>
    <cellStyle name="Output 3 3 4 6 2" xfId="10738"/>
    <cellStyle name="Output 3 3 4 7" xfId="10739"/>
    <cellStyle name="Output 3 3 4 7 2" xfId="10740"/>
    <cellStyle name="Output 3 3 4 8" xfId="10741"/>
    <cellStyle name="Output 3 3 4_Consolidated" xfId="10742"/>
    <cellStyle name="Output 3 3 5" xfId="437"/>
    <cellStyle name="Output 3 3 5 2" xfId="1125"/>
    <cellStyle name="Output 3 3 5 2 2" xfId="2211"/>
    <cellStyle name="Output 3 3 5 2 2 2" xfId="10743"/>
    <cellStyle name="Output 3 3 5 2 2 2 2" xfId="10744"/>
    <cellStyle name="Output 3 3 5 2 2 3" xfId="10745"/>
    <cellStyle name="Output 3 3 5 2 2_Consolidated" xfId="10746"/>
    <cellStyle name="Output 3 3 5 2 3" xfId="10747"/>
    <cellStyle name="Output 3 3 5 2 3 2" xfId="10748"/>
    <cellStyle name="Output 3 3 5 2 4" xfId="10749"/>
    <cellStyle name="Output 3 3 5 2_Consolidated" xfId="10750"/>
    <cellStyle name="Output 3 3 5 3" xfId="1551"/>
    <cellStyle name="Output 3 3 5 3 2" xfId="10751"/>
    <cellStyle name="Output 3 3 5 3 2 2" xfId="10752"/>
    <cellStyle name="Output 3 3 5 3 3" xfId="10753"/>
    <cellStyle name="Output 3 3 5 3_Consolidated" xfId="10754"/>
    <cellStyle name="Output 3 3 5 4" xfId="2003"/>
    <cellStyle name="Output 3 3 5 4 2" xfId="10755"/>
    <cellStyle name="Output 3 3 5 4 2 2" xfId="10756"/>
    <cellStyle name="Output 3 3 5 4 3" xfId="10757"/>
    <cellStyle name="Output 3 3 5 4_Consolidated" xfId="10758"/>
    <cellStyle name="Output 3 3 5 5" xfId="914"/>
    <cellStyle name="Output 3 3 5 5 2" xfId="10759"/>
    <cellStyle name="Output 3 3 5 5 2 2" xfId="10760"/>
    <cellStyle name="Output 3 3 5 5 3" xfId="10761"/>
    <cellStyle name="Output 3 3 5 5_Consolidated" xfId="10762"/>
    <cellStyle name="Output 3 3 5 6" xfId="10763"/>
    <cellStyle name="Output 3 3 5 6 2" xfId="10764"/>
    <cellStyle name="Output 3 3 5 7" xfId="10765"/>
    <cellStyle name="Output 3 3 5 7 2" xfId="10766"/>
    <cellStyle name="Output 3 3 5 8" xfId="10767"/>
    <cellStyle name="Output 3 3 5_Consolidated" xfId="10768"/>
    <cellStyle name="Output 3 3 6" xfId="477"/>
    <cellStyle name="Output 3 3 6 2" xfId="1202"/>
    <cellStyle name="Output 3 3 6 2 2" xfId="2286"/>
    <cellStyle name="Output 3 3 6 2 2 2" xfId="10769"/>
    <cellStyle name="Output 3 3 6 2 2 2 2" xfId="10770"/>
    <cellStyle name="Output 3 3 6 2 2 3" xfId="10771"/>
    <cellStyle name="Output 3 3 6 2 2_Consolidated" xfId="10772"/>
    <cellStyle name="Output 3 3 6 2 3" xfId="10773"/>
    <cellStyle name="Output 3 3 6 2 3 2" xfId="10774"/>
    <cellStyle name="Output 3 3 6 2 4" xfId="10775"/>
    <cellStyle name="Output 3 3 6 2_Consolidated" xfId="10776"/>
    <cellStyle name="Output 3 3 6 3" xfId="1591"/>
    <cellStyle name="Output 3 3 6 3 2" xfId="10777"/>
    <cellStyle name="Output 3 3 6 3 2 2" xfId="10778"/>
    <cellStyle name="Output 3 3 6 3 3" xfId="10779"/>
    <cellStyle name="Output 3 3 6 3_Consolidated" xfId="10780"/>
    <cellStyle name="Output 3 3 6 4" xfId="2043"/>
    <cellStyle name="Output 3 3 6 4 2" xfId="10781"/>
    <cellStyle name="Output 3 3 6 4 2 2" xfId="10782"/>
    <cellStyle name="Output 3 3 6 4 3" xfId="10783"/>
    <cellStyle name="Output 3 3 6 4_Consolidated" xfId="10784"/>
    <cellStyle name="Output 3 3 6 5" xfId="954"/>
    <cellStyle name="Output 3 3 6 5 2" xfId="10785"/>
    <cellStyle name="Output 3 3 6 5 2 2" xfId="10786"/>
    <cellStyle name="Output 3 3 6 5 3" xfId="10787"/>
    <cellStyle name="Output 3 3 6 5_Consolidated" xfId="10788"/>
    <cellStyle name="Output 3 3 6 6" xfId="10789"/>
    <cellStyle name="Output 3 3 6 6 2" xfId="10790"/>
    <cellStyle name="Output 3 3 6 7" xfId="10791"/>
    <cellStyle name="Output 3 3 6 7 2" xfId="10792"/>
    <cellStyle name="Output 3 3 6 8" xfId="10793"/>
    <cellStyle name="Output 3 3 6_Consolidated" xfId="10794"/>
    <cellStyle name="Output 3 3 7" xfId="729"/>
    <cellStyle name="Output 3 3 7 2" xfId="1818"/>
    <cellStyle name="Output 3 3 7 2 2" xfId="10795"/>
    <cellStyle name="Output 3 3 7 2 2 2" xfId="10796"/>
    <cellStyle name="Output 3 3 7 2 3" xfId="10797"/>
    <cellStyle name="Output 3 3 7 2_Consolidated" xfId="10798"/>
    <cellStyle name="Output 3 3 7 3" xfId="1270"/>
    <cellStyle name="Output 3 3 7 3 2" xfId="10799"/>
    <cellStyle name="Output 3 3 7 3 2 2" xfId="10800"/>
    <cellStyle name="Output 3 3 7 3 3" xfId="10801"/>
    <cellStyle name="Output 3 3 7 3_Consolidated" xfId="10802"/>
    <cellStyle name="Output 3 3 7 4" xfId="10803"/>
    <cellStyle name="Output 3 3 7 4 2" xfId="10804"/>
    <cellStyle name="Output 3 3 7 5" xfId="10805"/>
    <cellStyle name="Output 3 3 7 5 2" xfId="10806"/>
    <cellStyle name="Output 3 3 7 6" xfId="10807"/>
    <cellStyle name="Output 3 3 7 6 2" xfId="10808"/>
    <cellStyle name="Output 3 3 7 7" xfId="10809"/>
    <cellStyle name="Output 3 3 7_Consolidated" xfId="10810"/>
    <cellStyle name="Output 3 3 8" xfId="560"/>
    <cellStyle name="Output 3 3 8 2" xfId="1649"/>
    <cellStyle name="Output 3 3 8 2 2" xfId="10811"/>
    <cellStyle name="Output 3 3 8 2 2 2" xfId="10812"/>
    <cellStyle name="Output 3 3 8 2 3" xfId="10813"/>
    <cellStyle name="Output 3 3 8 2_Consolidated" xfId="10814"/>
    <cellStyle name="Output 3 3 8 3" xfId="10815"/>
    <cellStyle name="Output 3 3 8 3 2" xfId="10816"/>
    <cellStyle name="Output 3 3 8 4" xfId="10817"/>
    <cellStyle name="Output 3 3 8 4 2" xfId="10818"/>
    <cellStyle name="Output 3 3 8 5" xfId="10819"/>
    <cellStyle name="Output 3 3 8 5 2" xfId="10820"/>
    <cellStyle name="Output 3 3 8 6" xfId="10821"/>
    <cellStyle name="Output 3 3 8_Consolidated" xfId="10822"/>
    <cellStyle name="Output 3 3 9" xfId="1366"/>
    <cellStyle name="Output 3 3 9 2" xfId="10823"/>
    <cellStyle name="Output 3 3 9 2 2" xfId="10824"/>
    <cellStyle name="Output 3 3 9 3" xfId="10825"/>
    <cellStyle name="Output 3 3 9 3 2" xfId="10826"/>
    <cellStyle name="Output 3 3 9 4" xfId="10827"/>
    <cellStyle name="Output 3 3 9 4 2" xfId="10828"/>
    <cellStyle name="Output 3 3 9 5" xfId="10829"/>
    <cellStyle name="Output 3 3 9_Consolidated" xfId="10830"/>
    <cellStyle name="Output 3 3_Consolidated" xfId="10831"/>
    <cellStyle name="Output 3 4" xfId="283"/>
    <cellStyle name="Output 3 4 2" xfId="632"/>
    <cellStyle name="Output 3 4 2 2" xfId="1721"/>
    <cellStyle name="Output 3 4 2 2 2" xfId="10832"/>
    <cellStyle name="Output 3 4 2 2 2 2" xfId="10833"/>
    <cellStyle name="Output 3 4 2 2 3" xfId="10834"/>
    <cellStyle name="Output 3 4 2 2_Consolidated" xfId="10835"/>
    <cellStyle name="Output 3 4 2 3" xfId="10836"/>
    <cellStyle name="Output 3 4 2 3 2" xfId="10837"/>
    <cellStyle name="Output 3 4 2 4" xfId="10838"/>
    <cellStyle name="Output 3 4 2_Consolidated" xfId="10839"/>
    <cellStyle name="Output 3 4 3" xfId="1397"/>
    <cellStyle name="Output 3 4 3 2" xfId="10840"/>
    <cellStyle name="Output 3 4 3 2 2" xfId="10841"/>
    <cellStyle name="Output 3 4 3 3" xfId="10842"/>
    <cellStyle name="Output 3 4 3_Consolidated" xfId="10843"/>
    <cellStyle name="Output 3 4 4" xfId="1849"/>
    <cellStyle name="Output 3 4 4 2" xfId="10844"/>
    <cellStyle name="Output 3 4 4 2 2" xfId="10845"/>
    <cellStyle name="Output 3 4 4 3" xfId="10846"/>
    <cellStyle name="Output 3 4 4_Consolidated" xfId="10847"/>
    <cellStyle name="Output 3 4 5" xfId="760"/>
    <cellStyle name="Output 3 4 5 2" xfId="10848"/>
    <cellStyle name="Output 3 4 5 2 2" xfId="10849"/>
    <cellStyle name="Output 3 4 5 3" xfId="10850"/>
    <cellStyle name="Output 3 4 5_Consolidated" xfId="10851"/>
    <cellStyle name="Output 3 4 6" xfId="10852"/>
    <cellStyle name="Output 3 4 6 2" xfId="10853"/>
    <cellStyle name="Output 3 4 7" xfId="10854"/>
    <cellStyle name="Output 3 4 7 2" xfId="10855"/>
    <cellStyle name="Output 3 4 8" xfId="10856"/>
    <cellStyle name="Output 3 4_Consolidated" xfId="10857"/>
    <cellStyle name="Output 3 5" xfId="144"/>
    <cellStyle name="Output 3 5 2" xfId="1134"/>
    <cellStyle name="Output 3 5 2 2" xfId="2220"/>
    <cellStyle name="Output 3 5 2 2 2" xfId="10858"/>
    <cellStyle name="Output 3 5 2 2 2 2" xfId="10859"/>
    <cellStyle name="Output 3 5 2 2 3" xfId="10860"/>
    <cellStyle name="Output 3 5 2 2_Consolidated" xfId="10861"/>
    <cellStyle name="Output 3 5 2 3" xfId="10862"/>
    <cellStyle name="Output 3 5 2 3 2" xfId="10863"/>
    <cellStyle name="Output 3 5 2 4" xfId="10864"/>
    <cellStyle name="Output 3 5 2_Consolidated" xfId="10865"/>
    <cellStyle name="Output 3 5 3" xfId="1301"/>
    <cellStyle name="Output 3 5 3 2" xfId="10866"/>
    <cellStyle name="Output 3 5 3 2 2" xfId="10867"/>
    <cellStyle name="Output 3 5 3 3" xfId="10868"/>
    <cellStyle name="Output 3 5 3_Consolidated" xfId="10869"/>
    <cellStyle name="Output 3 5 4" xfId="1732"/>
    <cellStyle name="Output 3 5 4 2" xfId="10870"/>
    <cellStyle name="Output 3 5 4 2 2" xfId="10871"/>
    <cellStyle name="Output 3 5 4 3" xfId="10872"/>
    <cellStyle name="Output 3 5 4_Consolidated" xfId="10873"/>
    <cellStyle name="Output 3 5 5" xfId="643"/>
    <cellStyle name="Output 3 5 5 2" xfId="10874"/>
    <cellStyle name="Output 3 5 5 2 2" xfId="10875"/>
    <cellStyle name="Output 3 5 5 3" xfId="10876"/>
    <cellStyle name="Output 3 5 5_Consolidated" xfId="10877"/>
    <cellStyle name="Output 3 5 6" xfId="10878"/>
    <cellStyle name="Output 3 5 6 2" xfId="10879"/>
    <cellStyle name="Output 3 5 7" xfId="10880"/>
    <cellStyle name="Output 3 5 7 2" xfId="10881"/>
    <cellStyle name="Output 3 5 8" xfId="10882"/>
    <cellStyle name="Output 3 5_Consolidated" xfId="10883"/>
    <cellStyle name="Output 3 6" xfId="155"/>
    <cellStyle name="Output 3 6 2" xfId="999"/>
    <cellStyle name="Output 3 6 2 2" xfId="2088"/>
    <cellStyle name="Output 3 6 2 2 2" xfId="10884"/>
    <cellStyle name="Output 3 6 2 2 2 2" xfId="10885"/>
    <cellStyle name="Output 3 6 2 2 3" xfId="10886"/>
    <cellStyle name="Output 3 6 2 2_Consolidated" xfId="10887"/>
    <cellStyle name="Output 3 6 2 3" xfId="10888"/>
    <cellStyle name="Output 3 6 2 3 2" xfId="10889"/>
    <cellStyle name="Output 3 6 2 4" xfId="10890"/>
    <cellStyle name="Output 3 6 2_Consolidated" xfId="10891"/>
    <cellStyle name="Output 3 6 3" xfId="1310"/>
    <cellStyle name="Output 3 6 3 2" xfId="10892"/>
    <cellStyle name="Output 3 6 3 2 2" xfId="10893"/>
    <cellStyle name="Output 3 6 3 3" xfId="10894"/>
    <cellStyle name="Output 3 6 3_Consolidated" xfId="10895"/>
    <cellStyle name="Output 3 6 4" xfId="1741"/>
    <cellStyle name="Output 3 6 4 2" xfId="10896"/>
    <cellStyle name="Output 3 6 4 2 2" xfId="10897"/>
    <cellStyle name="Output 3 6 4 3" xfId="10898"/>
    <cellStyle name="Output 3 6 4_Consolidated" xfId="10899"/>
    <cellStyle name="Output 3 6 5" xfId="652"/>
    <cellStyle name="Output 3 6 5 2" xfId="10900"/>
    <cellStyle name="Output 3 6 5 2 2" xfId="10901"/>
    <cellStyle name="Output 3 6 5 3" xfId="10902"/>
    <cellStyle name="Output 3 6 5_Consolidated" xfId="10903"/>
    <cellStyle name="Output 3 6 6" xfId="10904"/>
    <cellStyle name="Output 3 6 6 2" xfId="10905"/>
    <cellStyle name="Output 3 6 7" xfId="10906"/>
    <cellStyle name="Output 3 6 7 2" xfId="10907"/>
    <cellStyle name="Output 3 6 8" xfId="10908"/>
    <cellStyle name="Output 3 6_Consolidated" xfId="10909"/>
    <cellStyle name="Output 3 7" xfId="358"/>
    <cellStyle name="Output 3 7 2" xfId="1010"/>
    <cellStyle name="Output 3 7 2 2" xfId="2098"/>
    <cellStyle name="Output 3 7 2 2 2" xfId="10910"/>
    <cellStyle name="Output 3 7 2 2 2 2" xfId="10911"/>
    <cellStyle name="Output 3 7 2 2 3" xfId="10912"/>
    <cellStyle name="Output 3 7 2 2_Consolidated" xfId="10913"/>
    <cellStyle name="Output 3 7 2 3" xfId="10914"/>
    <cellStyle name="Output 3 7 2 3 2" xfId="10915"/>
    <cellStyle name="Output 3 7 2 4" xfId="10916"/>
    <cellStyle name="Output 3 7 2_Consolidated" xfId="10917"/>
    <cellStyle name="Output 3 7 3" xfId="1472"/>
    <cellStyle name="Output 3 7 3 2" xfId="10918"/>
    <cellStyle name="Output 3 7 3 2 2" xfId="10919"/>
    <cellStyle name="Output 3 7 3 3" xfId="10920"/>
    <cellStyle name="Output 3 7 3_Consolidated" xfId="10921"/>
    <cellStyle name="Output 3 7 4" xfId="1924"/>
    <cellStyle name="Output 3 7 4 2" xfId="10922"/>
    <cellStyle name="Output 3 7 4 2 2" xfId="10923"/>
    <cellStyle name="Output 3 7 4 3" xfId="10924"/>
    <cellStyle name="Output 3 7 4_Consolidated" xfId="10925"/>
    <cellStyle name="Output 3 7 5" xfId="835"/>
    <cellStyle name="Output 3 7 5 2" xfId="10926"/>
    <cellStyle name="Output 3 7 5 2 2" xfId="10927"/>
    <cellStyle name="Output 3 7 5 3" xfId="10928"/>
    <cellStyle name="Output 3 7 5_Consolidated" xfId="10929"/>
    <cellStyle name="Output 3 7 6" xfId="10930"/>
    <cellStyle name="Output 3 7 6 2" xfId="10931"/>
    <cellStyle name="Output 3 7 7" xfId="10932"/>
    <cellStyle name="Output 3 7 7 2" xfId="10933"/>
    <cellStyle name="Output 3 7 8" xfId="10934"/>
    <cellStyle name="Output 3 7_Consolidated" xfId="10935"/>
    <cellStyle name="Output 3 8" xfId="684"/>
    <cellStyle name="Output 3 8 2" xfId="1773"/>
    <cellStyle name="Output 3 8 2 2" xfId="10936"/>
    <cellStyle name="Output 3 8 2 2 2" xfId="10937"/>
    <cellStyle name="Output 3 8 2 3" xfId="10938"/>
    <cellStyle name="Output 3 8 2_Consolidated" xfId="10939"/>
    <cellStyle name="Output 3 8 3" xfId="1234"/>
    <cellStyle name="Output 3 8 3 2" xfId="10940"/>
    <cellStyle name="Output 3 8 3 2 2" xfId="10941"/>
    <cellStyle name="Output 3 8 3 3" xfId="10942"/>
    <cellStyle name="Output 3 8 3_Consolidated" xfId="10943"/>
    <cellStyle name="Output 3 8 4" xfId="10944"/>
    <cellStyle name="Output 3 8 4 2" xfId="10945"/>
    <cellStyle name="Output 3 8 5" xfId="10946"/>
    <cellStyle name="Output 3 8 5 2" xfId="10947"/>
    <cellStyle name="Output 3 8 6" xfId="10948"/>
    <cellStyle name="Output 3 8 6 2" xfId="10949"/>
    <cellStyle name="Output 3 8 7" xfId="10950"/>
    <cellStyle name="Output 3 8_Consolidated" xfId="10951"/>
    <cellStyle name="Output 3 9" xfId="1072"/>
    <cellStyle name="Output 3 9 2" xfId="2160"/>
    <cellStyle name="Output 3 9 2 2" xfId="10952"/>
    <cellStyle name="Output 3 9 2 2 2" xfId="10953"/>
    <cellStyle name="Output 3 9 2 3" xfId="10954"/>
    <cellStyle name="Output 3 9 2_Consolidated" xfId="10955"/>
    <cellStyle name="Output 3 9 3" xfId="10956"/>
    <cellStyle name="Output 3 9 3 2" xfId="10957"/>
    <cellStyle name="Output 3 9 4" xfId="10958"/>
    <cellStyle name="Output 3 9 4 2" xfId="10959"/>
    <cellStyle name="Output 3 9 5" xfId="10960"/>
    <cellStyle name="Output 3 9 5 2" xfId="10961"/>
    <cellStyle name="Output 3 9 6" xfId="10962"/>
    <cellStyle name="Output 3 9_Consolidated" xfId="10963"/>
    <cellStyle name="Output 3_Consolidated" xfId="10964"/>
    <cellStyle name="Percent" xfId="1" builtinId="5"/>
    <cellStyle name="Percent 2" xfId="25"/>
    <cellStyle name="Percent 2 2" xfId="26"/>
    <cellStyle name="Percent 2 3" xfId="216"/>
    <cellStyle name="Percent 2 3 2" xfId="246"/>
    <cellStyle name="Percent 2 3_Consolidated" xfId="10965"/>
    <cellStyle name="Percent 2_Consolidated" xfId="10966"/>
    <cellStyle name="Percent 3" xfId="27"/>
    <cellStyle name="Percent 3 2" xfId="28"/>
    <cellStyle name="Percent 3 2 2" xfId="29"/>
    <cellStyle name="Percent 3 2_Consolidated" xfId="10967"/>
    <cellStyle name="Percent 3 3" xfId="30"/>
    <cellStyle name="Percent 3_Consolidated" xfId="10968"/>
    <cellStyle name="Percent 4" xfId="91"/>
    <cellStyle name="Percent 5" xfId="213"/>
    <cellStyle name="Percent 5 2" xfId="243"/>
    <cellStyle name="Percent 5_Consolidated" xfId="10969"/>
    <cellStyle name="Percent 6" xfId="133"/>
    <cellStyle name="Percent 7" xfId="1101"/>
    <cellStyle name="Percent 7 2" xfId="10970"/>
    <cellStyle name="Percent 7_Consolidated" xfId="10971"/>
    <cellStyle name="Title" xfId="92" builtinId="15" customBuiltin="1"/>
    <cellStyle name="Title 2" xfId="72"/>
    <cellStyle name="Title 3" xfId="202"/>
    <cellStyle name="Total" xfId="108" builtinId="25" customBuiltin="1"/>
    <cellStyle name="Total 2" xfId="73"/>
    <cellStyle name="Total 2 10" xfId="147"/>
    <cellStyle name="Total 2 10 2" xfId="569"/>
    <cellStyle name="Total 2 10 2 2" xfId="1658"/>
    <cellStyle name="Total 2 10 2 2 2" xfId="10972"/>
    <cellStyle name="Total 2 10 2 2 2 2" xfId="10973"/>
    <cellStyle name="Total 2 10 2 2 3" xfId="10974"/>
    <cellStyle name="Total 2 10 2 2_Consolidated" xfId="10975"/>
    <cellStyle name="Total 2 10 2 3" xfId="10976"/>
    <cellStyle name="Total 2 10 2 3 2" xfId="10977"/>
    <cellStyle name="Total 2 10 2 4" xfId="10978"/>
    <cellStyle name="Total 2 10 2_Consolidated" xfId="10979"/>
    <cellStyle name="Total 2 10 3" xfId="1303"/>
    <cellStyle name="Total 2 10 3 2" xfId="10980"/>
    <cellStyle name="Total 2 10 3 2 2" xfId="10981"/>
    <cellStyle name="Total 2 10 3 3" xfId="10982"/>
    <cellStyle name="Total 2 10 3_Consolidated" xfId="10983"/>
    <cellStyle name="Total 2 10 4" xfId="1734"/>
    <cellStyle name="Total 2 10 4 2" xfId="10984"/>
    <cellStyle name="Total 2 10 4 2 2" xfId="10985"/>
    <cellStyle name="Total 2 10 4 3" xfId="10986"/>
    <cellStyle name="Total 2 10 4_Consolidated" xfId="10987"/>
    <cellStyle name="Total 2 10 5" xfId="645"/>
    <cellStyle name="Total 2 10 5 2" xfId="10988"/>
    <cellStyle name="Total 2 10 5 2 2" xfId="10989"/>
    <cellStyle name="Total 2 10 5 3" xfId="10990"/>
    <cellStyle name="Total 2 10 5_Consolidated" xfId="10991"/>
    <cellStyle name="Total 2 10 6" xfId="10992"/>
    <cellStyle name="Total 2 10 6 2" xfId="10993"/>
    <cellStyle name="Total 2 10 7" xfId="10994"/>
    <cellStyle name="Total 2 10 7 2" xfId="10995"/>
    <cellStyle name="Total 2 10 8" xfId="10996"/>
    <cellStyle name="Total 2 10_Consolidated" xfId="10997"/>
    <cellStyle name="Total 2 11" xfId="596"/>
    <cellStyle name="Total 2 11 2" xfId="1685"/>
    <cellStyle name="Total 2 11 2 2" xfId="10998"/>
    <cellStyle name="Total 2 11 2 2 2" xfId="10999"/>
    <cellStyle name="Total 2 11 2 3" xfId="11000"/>
    <cellStyle name="Total 2 11 2_Consolidated" xfId="11001"/>
    <cellStyle name="Total 2 11 3" xfId="1229"/>
    <cellStyle name="Total 2 11 3 2" xfId="11002"/>
    <cellStyle name="Total 2 11 3 2 2" xfId="11003"/>
    <cellStyle name="Total 2 11 3 3" xfId="11004"/>
    <cellStyle name="Total 2 11 3_Consolidated" xfId="11005"/>
    <cellStyle name="Total 2 11 4" xfId="11006"/>
    <cellStyle name="Total 2 11 4 2" xfId="11007"/>
    <cellStyle name="Total 2 11 5" xfId="11008"/>
    <cellStyle name="Total 2 11 5 2" xfId="11009"/>
    <cellStyle name="Total 2 11 6" xfId="11010"/>
    <cellStyle name="Total 2 11 6 2" xfId="11011"/>
    <cellStyle name="Total 2 11 7" xfId="11012"/>
    <cellStyle name="Total 2 11_Consolidated" xfId="11013"/>
    <cellStyle name="Total 2 12" xfId="1120"/>
    <cellStyle name="Total 2 12 2" xfId="2206"/>
    <cellStyle name="Total 2 12 2 2" xfId="11014"/>
    <cellStyle name="Total 2 12 2 2 2" xfId="11015"/>
    <cellStyle name="Total 2 12 2 3" xfId="11016"/>
    <cellStyle name="Total 2 12 2_Consolidated" xfId="11017"/>
    <cellStyle name="Total 2 12 3" xfId="11018"/>
    <cellStyle name="Total 2 12 3 2" xfId="11019"/>
    <cellStyle name="Total 2 12 4" xfId="11020"/>
    <cellStyle name="Total 2 12 4 2" xfId="11021"/>
    <cellStyle name="Total 2 12 5" xfId="11022"/>
    <cellStyle name="Total 2 12 5 2" xfId="11023"/>
    <cellStyle name="Total 2 12 6" xfId="11024"/>
    <cellStyle name="Total 2 12_Consolidated" xfId="11025"/>
    <cellStyle name="Total 2 13" xfId="1285"/>
    <cellStyle name="Total 2 13 2" xfId="11026"/>
    <cellStyle name="Total 2 13 2 2" xfId="11027"/>
    <cellStyle name="Total 2 13 3" xfId="11028"/>
    <cellStyle name="Total 2 13 3 2" xfId="11029"/>
    <cellStyle name="Total 2 13 4" xfId="11030"/>
    <cellStyle name="Total 2 13 4 2" xfId="11031"/>
    <cellStyle name="Total 2 13 5" xfId="11032"/>
    <cellStyle name="Total 2 13_Consolidated" xfId="11033"/>
    <cellStyle name="Total 2 14" xfId="1326"/>
    <cellStyle name="Total 2 14 2" xfId="11034"/>
    <cellStyle name="Total 2 14 2 2" xfId="11035"/>
    <cellStyle name="Total 2 14 3" xfId="11036"/>
    <cellStyle name="Total 2 14_Consolidated" xfId="11037"/>
    <cellStyle name="Total 2 15" xfId="11038"/>
    <cellStyle name="Total 2 15 2" xfId="11039"/>
    <cellStyle name="Total 2 16" xfId="11040"/>
    <cellStyle name="Total 2 2" xfId="209"/>
    <cellStyle name="Total 2 2 10" xfId="1336"/>
    <cellStyle name="Total 2 2 10 2" xfId="11041"/>
    <cellStyle name="Total 2 2 10 2 2" xfId="11042"/>
    <cellStyle name="Total 2 2 10 3" xfId="11043"/>
    <cellStyle name="Total 2 2 10 3 2" xfId="11044"/>
    <cellStyle name="Total 2 2 10 4" xfId="11045"/>
    <cellStyle name="Total 2 2 10 4 2" xfId="11046"/>
    <cellStyle name="Total 2 2 10 5" xfId="11047"/>
    <cellStyle name="Total 2 2 10_Consolidated" xfId="11048"/>
    <cellStyle name="Total 2 2 11" xfId="1007"/>
    <cellStyle name="Total 2 2 11 2" xfId="11049"/>
    <cellStyle name="Total 2 2 11 2 2" xfId="11050"/>
    <cellStyle name="Total 2 2 11 3" xfId="11051"/>
    <cellStyle name="Total 2 2 11 3 2" xfId="11052"/>
    <cellStyle name="Total 2 2 11 4" xfId="11053"/>
    <cellStyle name="Total 2 2 11 4 2" xfId="11054"/>
    <cellStyle name="Total 2 2 11 5" xfId="11055"/>
    <cellStyle name="Total 2 2 11_Consolidated" xfId="11056"/>
    <cellStyle name="Total 2 2 12" xfId="2354"/>
    <cellStyle name="Total 2 2 12 2" xfId="11057"/>
    <cellStyle name="Total 2 2 12 2 2" xfId="11058"/>
    <cellStyle name="Total 2 2 12 3" xfId="11059"/>
    <cellStyle name="Total 2 2 12 3 2" xfId="11060"/>
    <cellStyle name="Total 2 2 12 4" xfId="11061"/>
    <cellStyle name="Total 2 2 12_Consolidated" xfId="11062"/>
    <cellStyle name="Total 2 2 13" xfId="11063"/>
    <cellStyle name="Total 2 2 13 2" xfId="11064"/>
    <cellStyle name="Total 2 2 14" xfId="11065"/>
    <cellStyle name="Total 2 2 2" xfId="239"/>
    <cellStyle name="Total 2 2 2 10" xfId="1361"/>
    <cellStyle name="Total 2 2 2 10 2" xfId="11066"/>
    <cellStyle name="Total 2 2 2 10 2 2" xfId="11067"/>
    <cellStyle name="Total 2 2 2 10 3" xfId="11068"/>
    <cellStyle name="Total 2 2 2 10 3 2" xfId="11069"/>
    <cellStyle name="Total 2 2 2 10 4" xfId="11070"/>
    <cellStyle name="Total 2 2 2 10 4 2" xfId="11071"/>
    <cellStyle name="Total 2 2 2 10 5" xfId="11072"/>
    <cellStyle name="Total 2 2 2 10_Consolidated" xfId="11073"/>
    <cellStyle name="Total 2 2 2 11" xfId="531"/>
    <cellStyle name="Total 2 2 2 11 2" xfId="11074"/>
    <cellStyle name="Total 2 2 2 11 2 2" xfId="11075"/>
    <cellStyle name="Total 2 2 2 11 3" xfId="11076"/>
    <cellStyle name="Total 2 2 2 11 3 2" xfId="11077"/>
    <cellStyle name="Total 2 2 2 11 4" xfId="11078"/>
    <cellStyle name="Total 2 2 2 11_Consolidated" xfId="11079"/>
    <cellStyle name="Total 2 2 2 12" xfId="2355"/>
    <cellStyle name="Total 2 2 2 12 2" xfId="11080"/>
    <cellStyle name="Total 2 2 2 12 2 2" xfId="11081"/>
    <cellStyle name="Total 2 2 2 12 3" xfId="11082"/>
    <cellStyle name="Total 2 2 2 12 3 2" xfId="11083"/>
    <cellStyle name="Total 2 2 2 12 4" xfId="11084"/>
    <cellStyle name="Total 2 2 2 12_Consolidated" xfId="11085"/>
    <cellStyle name="Total 2 2 2 13" xfId="11086"/>
    <cellStyle name="Total 2 2 2 13 2" xfId="11087"/>
    <cellStyle name="Total 2 2 2 14" xfId="11088"/>
    <cellStyle name="Total 2 2 2 14 2" xfId="11089"/>
    <cellStyle name="Total 2 2 2 15" xfId="11090"/>
    <cellStyle name="Total 2 2 2 2" xfId="315"/>
    <cellStyle name="Total 2 2 2 2 2" xfId="673"/>
    <cellStyle name="Total 2 2 2 2 2 2" xfId="1762"/>
    <cellStyle name="Total 2 2 2 2 2 2 2" xfId="11091"/>
    <cellStyle name="Total 2 2 2 2 2 2 2 2" xfId="11092"/>
    <cellStyle name="Total 2 2 2 2 2 2 3" xfId="11093"/>
    <cellStyle name="Total 2 2 2 2 2 2_Consolidated" xfId="11094"/>
    <cellStyle name="Total 2 2 2 2 2 3" xfId="11095"/>
    <cellStyle name="Total 2 2 2 2 2 3 2" xfId="11096"/>
    <cellStyle name="Total 2 2 2 2 2 4" xfId="11097"/>
    <cellStyle name="Total 2 2 2 2 2_Consolidated" xfId="11098"/>
    <cellStyle name="Total 2 2 2 2 3" xfId="1429"/>
    <cellStyle name="Total 2 2 2 2 3 2" xfId="11099"/>
    <cellStyle name="Total 2 2 2 2 3 2 2" xfId="11100"/>
    <cellStyle name="Total 2 2 2 2 3 3" xfId="11101"/>
    <cellStyle name="Total 2 2 2 2 3_Consolidated" xfId="11102"/>
    <cellStyle name="Total 2 2 2 2 4" xfId="1881"/>
    <cellStyle name="Total 2 2 2 2 4 2" xfId="11103"/>
    <cellStyle name="Total 2 2 2 2 4 2 2" xfId="11104"/>
    <cellStyle name="Total 2 2 2 2 4 3" xfId="11105"/>
    <cellStyle name="Total 2 2 2 2 4_Consolidated" xfId="11106"/>
    <cellStyle name="Total 2 2 2 2 5" xfId="792"/>
    <cellStyle name="Total 2 2 2 2 5 2" xfId="11107"/>
    <cellStyle name="Total 2 2 2 2 5 2 2" xfId="11108"/>
    <cellStyle name="Total 2 2 2 2 5 3" xfId="11109"/>
    <cellStyle name="Total 2 2 2 2 5_Consolidated" xfId="11110"/>
    <cellStyle name="Total 2 2 2 2 6" xfId="11111"/>
    <cellStyle name="Total 2 2 2 2 6 2" xfId="11112"/>
    <cellStyle name="Total 2 2 2 2 7" xfId="11113"/>
    <cellStyle name="Total 2 2 2 2 7 2" xfId="11114"/>
    <cellStyle name="Total 2 2 2 2 8" xfId="11115"/>
    <cellStyle name="Total 2 2 2 2_Consolidated" xfId="11116"/>
    <cellStyle name="Total 2 2 2 3" xfId="357"/>
    <cellStyle name="Total 2 2 2 3 2" xfId="566"/>
    <cellStyle name="Total 2 2 2 3 2 2" xfId="1655"/>
    <cellStyle name="Total 2 2 2 3 2 2 2" xfId="11117"/>
    <cellStyle name="Total 2 2 2 3 2 2 2 2" xfId="11118"/>
    <cellStyle name="Total 2 2 2 3 2 2 3" xfId="11119"/>
    <cellStyle name="Total 2 2 2 3 2 2_Consolidated" xfId="11120"/>
    <cellStyle name="Total 2 2 2 3 2 3" xfId="11121"/>
    <cellStyle name="Total 2 2 2 3 2 3 2" xfId="11122"/>
    <cellStyle name="Total 2 2 2 3 2 4" xfId="11123"/>
    <cellStyle name="Total 2 2 2 3 2_Consolidated" xfId="11124"/>
    <cellStyle name="Total 2 2 2 3 3" xfId="1471"/>
    <cellStyle name="Total 2 2 2 3 3 2" xfId="11125"/>
    <cellStyle name="Total 2 2 2 3 3 2 2" xfId="11126"/>
    <cellStyle name="Total 2 2 2 3 3 3" xfId="11127"/>
    <cellStyle name="Total 2 2 2 3 3_Consolidated" xfId="11128"/>
    <cellStyle name="Total 2 2 2 3 4" xfId="1923"/>
    <cellStyle name="Total 2 2 2 3 4 2" xfId="11129"/>
    <cellStyle name="Total 2 2 2 3 4 2 2" xfId="11130"/>
    <cellStyle name="Total 2 2 2 3 4 3" xfId="11131"/>
    <cellStyle name="Total 2 2 2 3 4_Consolidated" xfId="11132"/>
    <cellStyle name="Total 2 2 2 3 5" xfId="834"/>
    <cellStyle name="Total 2 2 2 3 5 2" xfId="11133"/>
    <cellStyle name="Total 2 2 2 3 5 2 2" xfId="11134"/>
    <cellStyle name="Total 2 2 2 3 5 3" xfId="11135"/>
    <cellStyle name="Total 2 2 2 3 5_Consolidated" xfId="11136"/>
    <cellStyle name="Total 2 2 2 3 6" xfId="11137"/>
    <cellStyle name="Total 2 2 2 3 6 2" xfId="11138"/>
    <cellStyle name="Total 2 2 2 3 7" xfId="11139"/>
    <cellStyle name="Total 2 2 2 3 7 2" xfId="11140"/>
    <cellStyle name="Total 2 2 2 3 8" xfId="11141"/>
    <cellStyle name="Total 2 2 2 3_Consolidated" xfId="11142"/>
    <cellStyle name="Total 2 2 2 4" xfId="394"/>
    <cellStyle name="Total 2 2 2 4 2" xfId="1161"/>
    <cellStyle name="Total 2 2 2 4 2 2" xfId="2246"/>
    <cellStyle name="Total 2 2 2 4 2 2 2" xfId="11143"/>
    <cellStyle name="Total 2 2 2 4 2 2 2 2" xfId="11144"/>
    <cellStyle name="Total 2 2 2 4 2 2 3" xfId="11145"/>
    <cellStyle name="Total 2 2 2 4 2 2_Consolidated" xfId="11146"/>
    <cellStyle name="Total 2 2 2 4 2 3" xfId="11147"/>
    <cellStyle name="Total 2 2 2 4 2 3 2" xfId="11148"/>
    <cellStyle name="Total 2 2 2 4 2 4" xfId="11149"/>
    <cellStyle name="Total 2 2 2 4 2_Consolidated" xfId="11150"/>
    <cellStyle name="Total 2 2 2 4 3" xfId="1508"/>
    <cellStyle name="Total 2 2 2 4 3 2" xfId="11151"/>
    <cellStyle name="Total 2 2 2 4 3 2 2" xfId="11152"/>
    <cellStyle name="Total 2 2 2 4 3 3" xfId="11153"/>
    <cellStyle name="Total 2 2 2 4 3_Consolidated" xfId="11154"/>
    <cellStyle name="Total 2 2 2 4 4" xfId="1960"/>
    <cellStyle name="Total 2 2 2 4 4 2" xfId="11155"/>
    <cellStyle name="Total 2 2 2 4 4 2 2" xfId="11156"/>
    <cellStyle name="Total 2 2 2 4 4 3" xfId="11157"/>
    <cellStyle name="Total 2 2 2 4 4_Consolidated" xfId="11158"/>
    <cellStyle name="Total 2 2 2 4 5" xfId="871"/>
    <cellStyle name="Total 2 2 2 4 5 2" xfId="11159"/>
    <cellStyle name="Total 2 2 2 4 5 2 2" xfId="11160"/>
    <cellStyle name="Total 2 2 2 4 5 3" xfId="11161"/>
    <cellStyle name="Total 2 2 2 4 5_Consolidated" xfId="11162"/>
    <cellStyle name="Total 2 2 2 4 6" xfId="11163"/>
    <cellStyle name="Total 2 2 2 4 6 2" xfId="11164"/>
    <cellStyle name="Total 2 2 2 4 7" xfId="11165"/>
    <cellStyle name="Total 2 2 2 4 7 2" xfId="11166"/>
    <cellStyle name="Total 2 2 2 4 8" xfId="11167"/>
    <cellStyle name="Total 2 2 2 4_Consolidated" xfId="11168"/>
    <cellStyle name="Total 2 2 2 5" xfId="432"/>
    <cellStyle name="Total 2 2 2 5 2" xfId="1039"/>
    <cellStyle name="Total 2 2 2 5 2 2" xfId="2127"/>
    <cellStyle name="Total 2 2 2 5 2 2 2" xfId="11169"/>
    <cellStyle name="Total 2 2 2 5 2 2 2 2" xfId="11170"/>
    <cellStyle name="Total 2 2 2 5 2 2 3" xfId="11171"/>
    <cellStyle name="Total 2 2 2 5 2 2_Consolidated" xfId="11172"/>
    <cellStyle name="Total 2 2 2 5 2 3" xfId="11173"/>
    <cellStyle name="Total 2 2 2 5 2 3 2" xfId="11174"/>
    <cellStyle name="Total 2 2 2 5 2 4" xfId="11175"/>
    <cellStyle name="Total 2 2 2 5 2_Consolidated" xfId="11176"/>
    <cellStyle name="Total 2 2 2 5 3" xfId="1546"/>
    <cellStyle name="Total 2 2 2 5 3 2" xfId="11177"/>
    <cellStyle name="Total 2 2 2 5 3 2 2" xfId="11178"/>
    <cellStyle name="Total 2 2 2 5 3 3" xfId="11179"/>
    <cellStyle name="Total 2 2 2 5 3_Consolidated" xfId="11180"/>
    <cellStyle name="Total 2 2 2 5 4" xfId="1998"/>
    <cellStyle name="Total 2 2 2 5 4 2" xfId="11181"/>
    <cellStyle name="Total 2 2 2 5 4 2 2" xfId="11182"/>
    <cellStyle name="Total 2 2 2 5 4 3" xfId="11183"/>
    <cellStyle name="Total 2 2 2 5 4_Consolidated" xfId="11184"/>
    <cellStyle name="Total 2 2 2 5 5" xfId="909"/>
    <cellStyle name="Total 2 2 2 5 5 2" xfId="11185"/>
    <cellStyle name="Total 2 2 2 5 5 2 2" xfId="11186"/>
    <cellStyle name="Total 2 2 2 5 5 3" xfId="11187"/>
    <cellStyle name="Total 2 2 2 5 5_Consolidated" xfId="11188"/>
    <cellStyle name="Total 2 2 2 5 6" xfId="11189"/>
    <cellStyle name="Total 2 2 2 5 6 2" xfId="11190"/>
    <cellStyle name="Total 2 2 2 5 7" xfId="11191"/>
    <cellStyle name="Total 2 2 2 5 7 2" xfId="11192"/>
    <cellStyle name="Total 2 2 2 5 8" xfId="11193"/>
    <cellStyle name="Total 2 2 2 5_Consolidated" xfId="11194"/>
    <cellStyle name="Total 2 2 2 6" xfId="472"/>
    <cellStyle name="Total 2 2 2 6 2" xfId="1172"/>
    <cellStyle name="Total 2 2 2 6 2 2" xfId="2257"/>
    <cellStyle name="Total 2 2 2 6 2 2 2" xfId="11195"/>
    <cellStyle name="Total 2 2 2 6 2 2 2 2" xfId="11196"/>
    <cellStyle name="Total 2 2 2 6 2 2 3" xfId="11197"/>
    <cellStyle name="Total 2 2 2 6 2 2_Consolidated" xfId="11198"/>
    <cellStyle name="Total 2 2 2 6 2 3" xfId="11199"/>
    <cellStyle name="Total 2 2 2 6 2 3 2" xfId="11200"/>
    <cellStyle name="Total 2 2 2 6 2 4" xfId="11201"/>
    <cellStyle name="Total 2 2 2 6 2_Consolidated" xfId="11202"/>
    <cellStyle name="Total 2 2 2 6 3" xfId="1586"/>
    <cellStyle name="Total 2 2 2 6 3 2" xfId="11203"/>
    <cellStyle name="Total 2 2 2 6 3 2 2" xfId="11204"/>
    <cellStyle name="Total 2 2 2 6 3 3" xfId="11205"/>
    <cellStyle name="Total 2 2 2 6 3_Consolidated" xfId="11206"/>
    <cellStyle name="Total 2 2 2 6 4" xfId="2038"/>
    <cellStyle name="Total 2 2 2 6 4 2" xfId="11207"/>
    <cellStyle name="Total 2 2 2 6 4 2 2" xfId="11208"/>
    <cellStyle name="Total 2 2 2 6 4 3" xfId="11209"/>
    <cellStyle name="Total 2 2 2 6 4_Consolidated" xfId="11210"/>
    <cellStyle name="Total 2 2 2 6 5" xfId="949"/>
    <cellStyle name="Total 2 2 2 6 5 2" xfId="11211"/>
    <cellStyle name="Total 2 2 2 6 5 2 2" xfId="11212"/>
    <cellStyle name="Total 2 2 2 6 5 3" xfId="11213"/>
    <cellStyle name="Total 2 2 2 6 5_Consolidated" xfId="11214"/>
    <cellStyle name="Total 2 2 2 6 6" xfId="11215"/>
    <cellStyle name="Total 2 2 2 6 6 2" xfId="11216"/>
    <cellStyle name="Total 2 2 2 6 7" xfId="11217"/>
    <cellStyle name="Total 2 2 2 6 7 2" xfId="11218"/>
    <cellStyle name="Total 2 2 2 6 8" xfId="11219"/>
    <cellStyle name="Total 2 2 2 6_Consolidated" xfId="11220"/>
    <cellStyle name="Total 2 2 2 7" xfId="501"/>
    <cellStyle name="Total 2 2 2 7 2" xfId="670"/>
    <cellStyle name="Total 2 2 2 7 2 2" xfId="1759"/>
    <cellStyle name="Total 2 2 2 7 2 2 2" xfId="11221"/>
    <cellStyle name="Total 2 2 2 7 2 2 2 2" xfId="11222"/>
    <cellStyle name="Total 2 2 2 7 2 2 3" xfId="11223"/>
    <cellStyle name="Total 2 2 2 7 2 2_Consolidated" xfId="11224"/>
    <cellStyle name="Total 2 2 2 7 2 3" xfId="11225"/>
    <cellStyle name="Total 2 2 2 7 2 3 2" xfId="11226"/>
    <cellStyle name="Total 2 2 2 7 2 4" xfId="11227"/>
    <cellStyle name="Total 2 2 2 7 2_Consolidated" xfId="11228"/>
    <cellStyle name="Total 2 2 2 7 3" xfId="1615"/>
    <cellStyle name="Total 2 2 2 7 3 2" xfId="11229"/>
    <cellStyle name="Total 2 2 2 7 3 2 2" xfId="11230"/>
    <cellStyle name="Total 2 2 2 7 3 3" xfId="11231"/>
    <cellStyle name="Total 2 2 2 7 3_Consolidated" xfId="11232"/>
    <cellStyle name="Total 2 2 2 7 4" xfId="2067"/>
    <cellStyle name="Total 2 2 2 7 4 2" xfId="11233"/>
    <cellStyle name="Total 2 2 2 7 4 2 2" xfId="11234"/>
    <cellStyle name="Total 2 2 2 7 4 3" xfId="11235"/>
    <cellStyle name="Total 2 2 2 7 4_Consolidated" xfId="11236"/>
    <cellStyle name="Total 2 2 2 7 5" xfId="978"/>
    <cellStyle name="Total 2 2 2 7 5 2" xfId="11237"/>
    <cellStyle name="Total 2 2 2 7 5 2 2" xfId="11238"/>
    <cellStyle name="Total 2 2 2 7 5 3" xfId="11239"/>
    <cellStyle name="Total 2 2 2 7 5_Consolidated" xfId="11240"/>
    <cellStyle name="Total 2 2 2 7 6" xfId="11241"/>
    <cellStyle name="Total 2 2 2 7 6 2" xfId="11242"/>
    <cellStyle name="Total 2 2 2 7 7" xfId="11243"/>
    <cellStyle name="Total 2 2 2 7 7 2" xfId="11244"/>
    <cellStyle name="Total 2 2 2 7 8" xfId="11245"/>
    <cellStyle name="Total 2 2 2 7_Consolidated" xfId="11246"/>
    <cellStyle name="Total 2 2 2 8" xfId="720"/>
    <cellStyle name="Total 2 2 2 8 2" xfId="1809"/>
    <cellStyle name="Total 2 2 2 8 2 2" xfId="11247"/>
    <cellStyle name="Total 2 2 2 8 2 2 2" xfId="11248"/>
    <cellStyle name="Total 2 2 2 8 2 3" xfId="11249"/>
    <cellStyle name="Total 2 2 2 8 2_Consolidated" xfId="11250"/>
    <cellStyle name="Total 2 2 2 8 3" xfId="1265"/>
    <cellStyle name="Total 2 2 2 8 3 2" xfId="11251"/>
    <cellStyle name="Total 2 2 2 8 3 2 2" xfId="11252"/>
    <cellStyle name="Total 2 2 2 8 3 3" xfId="11253"/>
    <cellStyle name="Total 2 2 2 8 3_Consolidated" xfId="11254"/>
    <cellStyle name="Total 2 2 2 8 4" xfId="11255"/>
    <cellStyle name="Total 2 2 2 8 4 2" xfId="11256"/>
    <cellStyle name="Total 2 2 2 8 5" xfId="11257"/>
    <cellStyle name="Total 2 2 2 8 5 2" xfId="11258"/>
    <cellStyle name="Total 2 2 2 8 6" xfId="11259"/>
    <cellStyle name="Total 2 2 2 8 6 2" xfId="11260"/>
    <cellStyle name="Total 2 2 2 8 7" xfId="11261"/>
    <cellStyle name="Total 2 2 2 8_Consolidated" xfId="11262"/>
    <cellStyle name="Total 2 2 2 9" xfId="1130"/>
    <cellStyle name="Total 2 2 2 9 2" xfId="2216"/>
    <cellStyle name="Total 2 2 2 9 2 2" xfId="11263"/>
    <cellStyle name="Total 2 2 2 9 2 2 2" xfId="11264"/>
    <cellStyle name="Total 2 2 2 9 2 3" xfId="11265"/>
    <cellStyle name="Total 2 2 2 9 2_Consolidated" xfId="11266"/>
    <cellStyle name="Total 2 2 2 9 3" xfId="11267"/>
    <cellStyle name="Total 2 2 2 9 3 2" xfId="11268"/>
    <cellStyle name="Total 2 2 2 9 4" xfId="11269"/>
    <cellStyle name="Total 2 2 2 9 4 2" xfId="11270"/>
    <cellStyle name="Total 2 2 2 9 5" xfId="11271"/>
    <cellStyle name="Total 2 2 2 9 5 2" xfId="11272"/>
    <cellStyle name="Total 2 2 2 9 6" xfId="11273"/>
    <cellStyle name="Total 2 2 2 9_Consolidated" xfId="11274"/>
    <cellStyle name="Total 2 2 2_Consolidated" xfId="11275"/>
    <cellStyle name="Total 2 2 3" xfId="255"/>
    <cellStyle name="Total 2 2 3 10" xfId="542"/>
    <cellStyle name="Total 2 2 3 10 2" xfId="11276"/>
    <cellStyle name="Total 2 2 3 10 2 2" xfId="11277"/>
    <cellStyle name="Total 2 2 3 10 3" xfId="11278"/>
    <cellStyle name="Total 2 2 3 10 3 2" xfId="11279"/>
    <cellStyle name="Total 2 2 3 10 4" xfId="11280"/>
    <cellStyle name="Total 2 2 3 10_Consolidated" xfId="11281"/>
    <cellStyle name="Total 2 2 3 11" xfId="11282"/>
    <cellStyle name="Total 2 2 3 11 2" xfId="11283"/>
    <cellStyle name="Total 2 2 3 12" xfId="11284"/>
    <cellStyle name="Total 2 2 3 2" xfId="328"/>
    <cellStyle name="Total 2 2 3 2 2" xfId="1088"/>
    <cellStyle name="Total 2 2 3 2 2 2" xfId="2176"/>
    <cellStyle name="Total 2 2 3 2 2 2 2" xfId="11285"/>
    <cellStyle name="Total 2 2 3 2 2 2 2 2" xfId="11286"/>
    <cellStyle name="Total 2 2 3 2 2 2 3" xfId="11287"/>
    <cellStyle name="Total 2 2 3 2 2 2_Consolidated" xfId="11288"/>
    <cellStyle name="Total 2 2 3 2 2 3" xfId="11289"/>
    <cellStyle name="Total 2 2 3 2 2 3 2" xfId="11290"/>
    <cellStyle name="Total 2 2 3 2 2 4" xfId="11291"/>
    <cellStyle name="Total 2 2 3 2 2_Consolidated" xfId="11292"/>
    <cellStyle name="Total 2 2 3 2 3" xfId="1442"/>
    <cellStyle name="Total 2 2 3 2 3 2" xfId="11293"/>
    <cellStyle name="Total 2 2 3 2 3 2 2" xfId="11294"/>
    <cellStyle name="Total 2 2 3 2 3 3" xfId="11295"/>
    <cellStyle name="Total 2 2 3 2 3_Consolidated" xfId="11296"/>
    <cellStyle name="Total 2 2 3 2 4" xfId="1894"/>
    <cellStyle name="Total 2 2 3 2 4 2" xfId="11297"/>
    <cellStyle name="Total 2 2 3 2 4 2 2" xfId="11298"/>
    <cellStyle name="Total 2 2 3 2 4 3" xfId="11299"/>
    <cellStyle name="Total 2 2 3 2 4_Consolidated" xfId="11300"/>
    <cellStyle name="Total 2 2 3 2 5" xfId="805"/>
    <cellStyle name="Total 2 2 3 2 5 2" xfId="11301"/>
    <cellStyle name="Total 2 2 3 2 5 2 2" xfId="11302"/>
    <cellStyle name="Total 2 2 3 2 5 3" xfId="11303"/>
    <cellStyle name="Total 2 2 3 2 5_Consolidated" xfId="11304"/>
    <cellStyle name="Total 2 2 3 2 6" xfId="11305"/>
    <cellStyle name="Total 2 2 3 2 6 2" xfId="11306"/>
    <cellStyle name="Total 2 2 3 2 7" xfId="11307"/>
    <cellStyle name="Total 2 2 3 2 7 2" xfId="11308"/>
    <cellStyle name="Total 2 2 3 2 8" xfId="11309"/>
    <cellStyle name="Total 2 2 3 2_Consolidated" xfId="11310"/>
    <cellStyle name="Total 2 2 3 3" xfId="369"/>
    <cellStyle name="Total 2 2 3 3 2" xfId="1029"/>
    <cellStyle name="Total 2 2 3 3 2 2" xfId="2117"/>
    <cellStyle name="Total 2 2 3 3 2 2 2" xfId="11311"/>
    <cellStyle name="Total 2 2 3 3 2 2 2 2" xfId="11312"/>
    <cellStyle name="Total 2 2 3 3 2 2 3" xfId="11313"/>
    <cellStyle name="Total 2 2 3 3 2 2_Consolidated" xfId="11314"/>
    <cellStyle name="Total 2 2 3 3 2 3" xfId="11315"/>
    <cellStyle name="Total 2 2 3 3 2 3 2" xfId="11316"/>
    <cellStyle name="Total 2 2 3 3 2 4" xfId="11317"/>
    <cellStyle name="Total 2 2 3 3 2_Consolidated" xfId="11318"/>
    <cellStyle name="Total 2 2 3 3 3" xfId="1483"/>
    <cellStyle name="Total 2 2 3 3 3 2" xfId="11319"/>
    <cellStyle name="Total 2 2 3 3 3 2 2" xfId="11320"/>
    <cellStyle name="Total 2 2 3 3 3 3" xfId="11321"/>
    <cellStyle name="Total 2 2 3 3 3_Consolidated" xfId="11322"/>
    <cellStyle name="Total 2 2 3 3 4" xfId="1935"/>
    <cellStyle name="Total 2 2 3 3 4 2" xfId="11323"/>
    <cellStyle name="Total 2 2 3 3 4 2 2" xfId="11324"/>
    <cellStyle name="Total 2 2 3 3 4 3" xfId="11325"/>
    <cellStyle name="Total 2 2 3 3 4_Consolidated" xfId="11326"/>
    <cellStyle name="Total 2 2 3 3 5" xfId="846"/>
    <cellStyle name="Total 2 2 3 3 5 2" xfId="11327"/>
    <cellStyle name="Total 2 2 3 3 5 2 2" xfId="11328"/>
    <cellStyle name="Total 2 2 3 3 5 3" xfId="11329"/>
    <cellStyle name="Total 2 2 3 3 5_Consolidated" xfId="11330"/>
    <cellStyle name="Total 2 2 3 3 6" xfId="11331"/>
    <cellStyle name="Total 2 2 3 3 6 2" xfId="11332"/>
    <cellStyle name="Total 2 2 3 3 7" xfId="11333"/>
    <cellStyle name="Total 2 2 3 3 7 2" xfId="11334"/>
    <cellStyle name="Total 2 2 3 3 8" xfId="11335"/>
    <cellStyle name="Total 2 2 3 3_Consolidated" xfId="11336"/>
    <cellStyle name="Total 2 2 3 4" xfId="405"/>
    <cellStyle name="Total 2 2 3 4 2" xfId="1170"/>
    <cellStyle name="Total 2 2 3 4 2 2" xfId="2255"/>
    <cellStyle name="Total 2 2 3 4 2 2 2" xfId="11337"/>
    <cellStyle name="Total 2 2 3 4 2 2 2 2" xfId="11338"/>
    <cellStyle name="Total 2 2 3 4 2 2 3" xfId="11339"/>
    <cellStyle name="Total 2 2 3 4 2 2_Consolidated" xfId="11340"/>
    <cellStyle name="Total 2 2 3 4 2 3" xfId="11341"/>
    <cellStyle name="Total 2 2 3 4 2 3 2" xfId="11342"/>
    <cellStyle name="Total 2 2 3 4 2 4" xfId="11343"/>
    <cellStyle name="Total 2 2 3 4 2_Consolidated" xfId="11344"/>
    <cellStyle name="Total 2 2 3 4 3" xfId="1519"/>
    <cellStyle name="Total 2 2 3 4 3 2" xfId="11345"/>
    <cellStyle name="Total 2 2 3 4 3 2 2" xfId="11346"/>
    <cellStyle name="Total 2 2 3 4 3 3" xfId="11347"/>
    <cellStyle name="Total 2 2 3 4 3_Consolidated" xfId="11348"/>
    <cellStyle name="Total 2 2 3 4 4" xfId="1971"/>
    <cellStyle name="Total 2 2 3 4 4 2" xfId="11349"/>
    <cellStyle name="Total 2 2 3 4 4 2 2" xfId="11350"/>
    <cellStyle name="Total 2 2 3 4 4 3" xfId="11351"/>
    <cellStyle name="Total 2 2 3 4 4_Consolidated" xfId="11352"/>
    <cellStyle name="Total 2 2 3 4 5" xfId="882"/>
    <cellStyle name="Total 2 2 3 4 5 2" xfId="11353"/>
    <cellStyle name="Total 2 2 3 4 5 2 2" xfId="11354"/>
    <cellStyle name="Total 2 2 3 4 5 3" xfId="11355"/>
    <cellStyle name="Total 2 2 3 4 5_Consolidated" xfId="11356"/>
    <cellStyle name="Total 2 2 3 4 6" xfId="11357"/>
    <cellStyle name="Total 2 2 3 4 6 2" xfId="11358"/>
    <cellStyle name="Total 2 2 3 4 7" xfId="11359"/>
    <cellStyle name="Total 2 2 3 4 7 2" xfId="11360"/>
    <cellStyle name="Total 2 2 3 4 8" xfId="11361"/>
    <cellStyle name="Total 2 2 3 4_Consolidated" xfId="11362"/>
    <cellStyle name="Total 2 2 3 5" xfId="443"/>
    <cellStyle name="Total 2 2 3 5 2" xfId="1073"/>
    <cellStyle name="Total 2 2 3 5 2 2" xfId="2161"/>
    <cellStyle name="Total 2 2 3 5 2 2 2" xfId="11363"/>
    <cellStyle name="Total 2 2 3 5 2 2 2 2" xfId="11364"/>
    <cellStyle name="Total 2 2 3 5 2 2 3" xfId="11365"/>
    <cellStyle name="Total 2 2 3 5 2 2_Consolidated" xfId="11366"/>
    <cellStyle name="Total 2 2 3 5 2 3" xfId="11367"/>
    <cellStyle name="Total 2 2 3 5 2 3 2" xfId="11368"/>
    <cellStyle name="Total 2 2 3 5 2 4" xfId="11369"/>
    <cellStyle name="Total 2 2 3 5 2_Consolidated" xfId="11370"/>
    <cellStyle name="Total 2 2 3 5 3" xfId="1557"/>
    <cellStyle name="Total 2 2 3 5 3 2" xfId="11371"/>
    <cellStyle name="Total 2 2 3 5 3 2 2" xfId="11372"/>
    <cellStyle name="Total 2 2 3 5 3 3" xfId="11373"/>
    <cellStyle name="Total 2 2 3 5 3_Consolidated" xfId="11374"/>
    <cellStyle name="Total 2 2 3 5 4" xfId="2009"/>
    <cellStyle name="Total 2 2 3 5 4 2" xfId="11375"/>
    <cellStyle name="Total 2 2 3 5 4 2 2" xfId="11376"/>
    <cellStyle name="Total 2 2 3 5 4 3" xfId="11377"/>
    <cellStyle name="Total 2 2 3 5 4_Consolidated" xfId="11378"/>
    <cellStyle name="Total 2 2 3 5 5" xfId="920"/>
    <cellStyle name="Total 2 2 3 5 5 2" xfId="11379"/>
    <cellStyle name="Total 2 2 3 5 5 2 2" xfId="11380"/>
    <cellStyle name="Total 2 2 3 5 5 3" xfId="11381"/>
    <cellStyle name="Total 2 2 3 5 5_Consolidated" xfId="11382"/>
    <cellStyle name="Total 2 2 3 5 6" xfId="11383"/>
    <cellStyle name="Total 2 2 3 5 6 2" xfId="11384"/>
    <cellStyle name="Total 2 2 3 5 7" xfId="11385"/>
    <cellStyle name="Total 2 2 3 5 7 2" xfId="11386"/>
    <cellStyle name="Total 2 2 3 5 8" xfId="11387"/>
    <cellStyle name="Total 2 2 3 5_Consolidated" xfId="11388"/>
    <cellStyle name="Total 2 2 3 6" xfId="483"/>
    <cellStyle name="Total 2 2 3 6 2" xfId="561"/>
    <cellStyle name="Total 2 2 3 6 2 2" xfId="1650"/>
    <cellStyle name="Total 2 2 3 6 2 2 2" xfId="11389"/>
    <cellStyle name="Total 2 2 3 6 2 2 2 2" xfId="11390"/>
    <cellStyle name="Total 2 2 3 6 2 2 3" xfId="11391"/>
    <cellStyle name="Total 2 2 3 6 2 2_Consolidated" xfId="11392"/>
    <cellStyle name="Total 2 2 3 6 2 3" xfId="11393"/>
    <cellStyle name="Total 2 2 3 6 2 3 2" xfId="11394"/>
    <cellStyle name="Total 2 2 3 6 2 4" xfId="11395"/>
    <cellStyle name="Total 2 2 3 6 2_Consolidated" xfId="11396"/>
    <cellStyle name="Total 2 2 3 6 3" xfId="1597"/>
    <cellStyle name="Total 2 2 3 6 3 2" xfId="11397"/>
    <cellStyle name="Total 2 2 3 6 3 2 2" xfId="11398"/>
    <cellStyle name="Total 2 2 3 6 3 3" xfId="11399"/>
    <cellStyle name="Total 2 2 3 6 3_Consolidated" xfId="11400"/>
    <cellStyle name="Total 2 2 3 6 4" xfId="2049"/>
    <cellStyle name="Total 2 2 3 6 4 2" xfId="11401"/>
    <cellStyle name="Total 2 2 3 6 4 2 2" xfId="11402"/>
    <cellStyle name="Total 2 2 3 6 4 3" xfId="11403"/>
    <cellStyle name="Total 2 2 3 6 4_Consolidated" xfId="11404"/>
    <cellStyle name="Total 2 2 3 6 5" xfId="960"/>
    <cellStyle name="Total 2 2 3 6 5 2" xfId="11405"/>
    <cellStyle name="Total 2 2 3 6 5 2 2" xfId="11406"/>
    <cellStyle name="Total 2 2 3 6 5 3" xfId="11407"/>
    <cellStyle name="Total 2 2 3 6 5_Consolidated" xfId="11408"/>
    <cellStyle name="Total 2 2 3 6 6" xfId="11409"/>
    <cellStyle name="Total 2 2 3 6 6 2" xfId="11410"/>
    <cellStyle name="Total 2 2 3 6 7" xfId="11411"/>
    <cellStyle name="Total 2 2 3 6 7 2" xfId="11412"/>
    <cellStyle name="Total 2 2 3 6 8" xfId="11413"/>
    <cellStyle name="Total 2 2 3 6_Consolidated" xfId="11414"/>
    <cellStyle name="Total 2 2 3 7" xfId="735"/>
    <cellStyle name="Total 2 2 3 7 2" xfId="1824"/>
    <cellStyle name="Total 2 2 3 7 2 2" xfId="11415"/>
    <cellStyle name="Total 2 2 3 7 2 2 2" xfId="11416"/>
    <cellStyle name="Total 2 2 3 7 2 3" xfId="11417"/>
    <cellStyle name="Total 2 2 3 7 2_Consolidated" xfId="11418"/>
    <cellStyle name="Total 2 2 3 7 3" xfId="1276"/>
    <cellStyle name="Total 2 2 3 7 3 2" xfId="11419"/>
    <cellStyle name="Total 2 2 3 7 3 2 2" xfId="11420"/>
    <cellStyle name="Total 2 2 3 7 3 3" xfId="11421"/>
    <cellStyle name="Total 2 2 3 7 3_Consolidated" xfId="11422"/>
    <cellStyle name="Total 2 2 3 7 4" xfId="11423"/>
    <cellStyle name="Total 2 2 3 7 4 2" xfId="11424"/>
    <cellStyle name="Total 2 2 3 7 5" xfId="11425"/>
    <cellStyle name="Total 2 2 3 7 5 2" xfId="11426"/>
    <cellStyle name="Total 2 2 3 7 6" xfId="11427"/>
    <cellStyle name="Total 2 2 3 7 6 2" xfId="11428"/>
    <cellStyle name="Total 2 2 3 7 7" xfId="11429"/>
    <cellStyle name="Total 2 2 3 7_Consolidated" xfId="11430"/>
    <cellStyle name="Total 2 2 3 8" xfId="1111"/>
    <cellStyle name="Total 2 2 3 8 2" xfId="2197"/>
    <cellStyle name="Total 2 2 3 8 2 2" xfId="11431"/>
    <cellStyle name="Total 2 2 3 8 2 2 2" xfId="11432"/>
    <cellStyle name="Total 2 2 3 8 2 3" xfId="11433"/>
    <cellStyle name="Total 2 2 3 8 2_Consolidated" xfId="11434"/>
    <cellStyle name="Total 2 2 3 8 3" xfId="11435"/>
    <cellStyle name="Total 2 2 3 8 3 2" xfId="11436"/>
    <cellStyle name="Total 2 2 3 8 4" xfId="11437"/>
    <cellStyle name="Total 2 2 3 8 4 2" xfId="11438"/>
    <cellStyle name="Total 2 2 3 8 5" xfId="11439"/>
    <cellStyle name="Total 2 2 3 8 5 2" xfId="11440"/>
    <cellStyle name="Total 2 2 3 8 6" xfId="11441"/>
    <cellStyle name="Total 2 2 3 8_Consolidated" xfId="11442"/>
    <cellStyle name="Total 2 2 3 9" xfId="1372"/>
    <cellStyle name="Total 2 2 3 9 2" xfId="11443"/>
    <cellStyle name="Total 2 2 3 9 2 2" xfId="11444"/>
    <cellStyle name="Total 2 2 3 9 3" xfId="11445"/>
    <cellStyle name="Total 2 2 3 9 3 2" xfId="11446"/>
    <cellStyle name="Total 2 2 3 9 4" xfId="11447"/>
    <cellStyle name="Total 2 2 3 9 4 2" xfId="11448"/>
    <cellStyle name="Total 2 2 3 9 5" xfId="11449"/>
    <cellStyle name="Total 2 2 3 9_Consolidated" xfId="11450"/>
    <cellStyle name="Total 2 2 3_Consolidated" xfId="11451"/>
    <cellStyle name="Total 2 2 4" xfId="289"/>
    <cellStyle name="Total 2 2 4 2" xfId="1189"/>
    <cellStyle name="Total 2 2 4 2 2" xfId="2273"/>
    <cellStyle name="Total 2 2 4 2 2 2" xfId="11452"/>
    <cellStyle name="Total 2 2 4 2 2 2 2" xfId="11453"/>
    <cellStyle name="Total 2 2 4 2 2 3" xfId="11454"/>
    <cellStyle name="Total 2 2 4 2 2_Consolidated" xfId="11455"/>
    <cellStyle name="Total 2 2 4 2 3" xfId="11456"/>
    <cellStyle name="Total 2 2 4 2 3 2" xfId="11457"/>
    <cellStyle name="Total 2 2 4 2 4" xfId="11458"/>
    <cellStyle name="Total 2 2 4 2_Consolidated" xfId="11459"/>
    <cellStyle name="Total 2 2 4 3" xfId="1403"/>
    <cellStyle name="Total 2 2 4 3 2" xfId="11460"/>
    <cellStyle name="Total 2 2 4 3 2 2" xfId="11461"/>
    <cellStyle name="Total 2 2 4 3 3" xfId="11462"/>
    <cellStyle name="Total 2 2 4 3_Consolidated" xfId="11463"/>
    <cellStyle name="Total 2 2 4 4" xfId="1855"/>
    <cellStyle name="Total 2 2 4 4 2" xfId="11464"/>
    <cellStyle name="Total 2 2 4 4 2 2" xfId="11465"/>
    <cellStyle name="Total 2 2 4 4 3" xfId="11466"/>
    <cellStyle name="Total 2 2 4 4_Consolidated" xfId="11467"/>
    <cellStyle name="Total 2 2 4 5" xfId="766"/>
    <cellStyle name="Total 2 2 4 5 2" xfId="11468"/>
    <cellStyle name="Total 2 2 4 5 2 2" xfId="11469"/>
    <cellStyle name="Total 2 2 4 5 3" xfId="11470"/>
    <cellStyle name="Total 2 2 4 5_Consolidated" xfId="11471"/>
    <cellStyle name="Total 2 2 4 6" xfId="11472"/>
    <cellStyle name="Total 2 2 4 6 2" xfId="11473"/>
    <cellStyle name="Total 2 2 4 7" xfId="11474"/>
    <cellStyle name="Total 2 2 4 7 2" xfId="11475"/>
    <cellStyle name="Total 2 2 4 8" xfId="11476"/>
    <cellStyle name="Total 2 2 4_Consolidated" xfId="11477"/>
    <cellStyle name="Total 2 2 5" xfId="266"/>
    <cellStyle name="Total 2 2 5 2" xfId="1058"/>
    <cellStyle name="Total 2 2 5 2 2" xfId="2146"/>
    <cellStyle name="Total 2 2 5 2 2 2" xfId="11478"/>
    <cellStyle name="Total 2 2 5 2 2 2 2" xfId="11479"/>
    <cellStyle name="Total 2 2 5 2 2 3" xfId="11480"/>
    <cellStyle name="Total 2 2 5 2 2_Consolidated" xfId="11481"/>
    <cellStyle name="Total 2 2 5 2 3" xfId="11482"/>
    <cellStyle name="Total 2 2 5 2 3 2" xfId="11483"/>
    <cellStyle name="Total 2 2 5 2 4" xfId="11484"/>
    <cellStyle name="Total 2 2 5 2_Consolidated" xfId="11485"/>
    <cellStyle name="Total 2 2 5 3" xfId="1381"/>
    <cellStyle name="Total 2 2 5 3 2" xfId="11486"/>
    <cellStyle name="Total 2 2 5 3 2 2" xfId="11487"/>
    <cellStyle name="Total 2 2 5 3 3" xfId="11488"/>
    <cellStyle name="Total 2 2 5 3_Consolidated" xfId="11489"/>
    <cellStyle name="Total 2 2 5 4" xfId="1833"/>
    <cellStyle name="Total 2 2 5 4 2" xfId="11490"/>
    <cellStyle name="Total 2 2 5 4 2 2" xfId="11491"/>
    <cellStyle name="Total 2 2 5 4 3" xfId="11492"/>
    <cellStyle name="Total 2 2 5 4_Consolidated" xfId="11493"/>
    <cellStyle name="Total 2 2 5 5" xfId="744"/>
    <cellStyle name="Total 2 2 5 5 2" xfId="11494"/>
    <cellStyle name="Total 2 2 5 5 2 2" xfId="11495"/>
    <cellStyle name="Total 2 2 5 5 3" xfId="11496"/>
    <cellStyle name="Total 2 2 5 5_Consolidated" xfId="11497"/>
    <cellStyle name="Total 2 2 5 6" xfId="11498"/>
    <cellStyle name="Total 2 2 5 6 2" xfId="11499"/>
    <cellStyle name="Total 2 2 5 7" xfId="11500"/>
    <cellStyle name="Total 2 2 5 7 2" xfId="11501"/>
    <cellStyle name="Total 2 2 5 8" xfId="11502"/>
    <cellStyle name="Total 2 2 5_Consolidated" xfId="11503"/>
    <cellStyle name="Total 2 2 6" xfId="264"/>
    <cellStyle name="Total 2 2 6 2" xfId="591"/>
    <cellStyle name="Total 2 2 6 2 2" xfId="1680"/>
    <cellStyle name="Total 2 2 6 2 2 2" xfId="11504"/>
    <cellStyle name="Total 2 2 6 2 2 2 2" xfId="11505"/>
    <cellStyle name="Total 2 2 6 2 2 3" xfId="11506"/>
    <cellStyle name="Total 2 2 6 2 2_Consolidated" xfId="11507"/>
    <cellStyle name="Total 2 2 6 2 3" xfId="11508"/>
    <cellStyle name="Total 2 2 6 2 3 2" xfId="11509"/>
    <cellStyle name="Total 2 2 6 2 4" xfId="11510"/>
    <cellStyle name="Total 2 2 6 2_Consolidated" xfId="11511"/>
    <cellStyle name="Total 2 2 6 3" xfId="1379"/>
    <cellStyle name="Total 2 2 6 3 2" xfId="11512"/>
    <cellStyle name="Total 2 2 6 3 2 2" xfId="11513"/>
    <cellStyle name="Total 2 2 6 3 3" xfId="11514"/>
    <cellStyle name="Total 2 2 6 3_Consolidated" xfId="11515"/>
    <cellStyle name="Total 2 2 6 4" xfId="1831"/>
    <cellStyle name="Total 2 2 6 4 2" xfId="11516"/>
    <cellStyle name="Total 2 2 6 4 2 2" xfId="11517"/>
    <cellStyle name="Total 2 2 6 4 3" xfId="11518"/>
    <cellStyle name="Total 2 2 6 4_Consolidated" xfId="11519"/>
    <cellStyle name="Total 2 2 6 5" xfId="742"/>
    <cellStyle name="Total 2 2 6 5 2" xfId="11520"/>
    <cellStyle name="Total 2 2 6 5 2 2" xfId="11521"/>
    <cellStyle name="Total 2 2 6 5 3" xfId="11522"/>
    <cellStyle name="Total 2 2 6 5_Consolidated" xfId="11523"/>
    <cellStyle name="Total 2 2 6 6" xfId="11524"/>
    <cellStyle name="Total 2 2 6 6 2" xfId="11525"/>
    <cellStyle name="Total 2 2 6 7" xfId="11526"/>
    <cellStyle name="Total 2 2 6 7 2" xfId="11527"/>
    <cellStyle name="Total 2 2 6 8" xfId="11528"/>
    <cellStyle name="Total 2 2 6_Consolidated" xfId="11529"/>
    <cellStyle name="Total 2 2 7" xfId="447"/>
    <cellStyle name="Total 2 2 7 2" xfId="1114"/>
    <cellStyle name="Total 2 2 7 2 2" xfId="2200"/>
    <cellStyle name="Total 2 2 7 2 2 2" xfId="11530"/>
    <cellStyle name="Total 2 2 7 2 2 2 2" xfId="11531"/>
    <cellStyle name="Total 2 2 7 2 2 3" xfId="11532"/>
    <cellStyle name="Total 2 2 7 2 2_Consolidated" xfId="11533"/>
    <cellStyle name="Total 2 2 7 2 3" xfId="11534"/>
    <cellStyle name="Total 2 2 7 2 3 2" xfId="11535"/>
    <cellStyle name="Total 2 2 7 2 4" xfId="11536"/>
    <cellStyle name="Total 2 2 7 2_Consolidated" xfId="11537"/>
    <cellStyle name="Total 2 2 7 3" xfId="1561"/>
    <cellStyle name="Total 2 2 7 3 2" xfId="11538"/>
    <cellStyle name="Total 2 2 7 3 2 2" xfId="11539"/>
    <cellStyle name="Total 2 2 7 3 3" xfId="11540"/>
    <cellStyle name="Total 2 2 7 3_Consolidated" xfId="11541"/>
    <cellStyle name="Total 2 2 7 4" xfId="2013"/>
    <cellStyle name="Total 2 2 7 4 2" xfId="11542"/>
    <cellStyle name="Total 2 2 7 4 2 2" xfId="11543"/>
    <cellStyle name="Total 2 2 7 4 3" xfId="11544"/>
    <cellStyle name="Total 2 2 7 4_Consolidated" xfId="11545"/>
    <cellStyle name="Total 2 2 7 5" xfId="924"/>
    <cellStyle name="Total 2 2 7 5 2" xfId="11546"/>
    <cellStyle name="Total 2 2 7 5 2 2" xfId="11547"/>
    <cellStyle name="Total 2 2 7 5 3" xfId="11548"/>
    <cellStyle name="Total 2 2 7 5_Consolidated" xfId="11549"/>
    <cellStyle name="Total 2 2 7 6" xfId="11550"/>
    <cellStyle name="Total 2 2 7 6 2" xfId="11551"/>
    <cellStyle name="Total 2 2 7 7" xfId="11552"/>
    <cellStyle name="Total 2 2 7 7 2" xfId="11553"/>
    <cellStyle name="Total 2 2 7 8" xfId="11554"/>
    <cellStyle name="Total 2 2 7_Consolidated" xfId="11555"/>
    <cellStyle name="Total 2 2 8" xfId="691"/>
    <cellStyle name="Total 2 2 8 2" xfId="1780"/>
    <cellStyle name="Total 2 2 8 2 2" xfId="11556"/>
    <cellStyle name="Total 2 2 8 2 2 2" xfId="11557"/>
    <cellStyle name="Total 2 2 8 2 3" xfId="11558"/>
    <cellStyle name="Total 2 2 8 2_Consolidated" xfId="11559"/>
    <cellStyle name="Total 2 2 8 3" xfId="1240"/>
    <cellStyle name="Total 2 2 8 3 2" xfId="11560"/>
    <cellStyle name="Total 2 2 8 3 2 2" xfId="11561"/>
    <cellStyle name="Total 2 2 8 3 3" xfId="11562"/>
    <cellStyle name="Total 2 2 8 3_Consolidated" xfId="11563"/>
    <cellStyle name="Total 2 2 8 4" xfId="11564"/>
    <cellStyle name="Total 2 2 8 4 2" xfId="11565"/>
    <cellStyle name="Total 2 2 8 5" xfId="11566"/>
    <cellStyle name="Total 2 2 8 5 2" xfId="11567"/>
    <cellStyle name="Total 2 2 8 6" xfId="11568"/>
    <cellStyle name="Total 2 2 8 6 2" xfId="11569"/>
    <cellStyle name="Total 2 2 8 7" xfId="11570"/>
    <cellStyle name="Total 2 2 8_Consolidated" xfId="11571"/>
    <cellStyle name="Total 2 2 9" xfId="1008"/>
    <cellStyle name="Total 2 2 9 2" xfId="2096"/>
    <cellStyle name="Total 2 2 9 2 2" xfId="11572"/>
    <cellStyle name="Total 2 2 9 2 2 2" xfId="11573"/>
    <cellStyle name="Total 2 2 9 2 3" xfId="11574"/>
    <cellStyle name="Total 2 2 9 2_Consolidated" xfId="11575"/>
    <cellStyle name="Total 2 2 9 3" xfId="11576"/>
    <cellStyle name="Total 2 2 9 3 2" xfId="11577"/>
    <cellStyle name="Total 2 2 9 4" xfId="11578"/>
    <cellStyle name="Total 2 2 9 4 2" xfId="11579"/>
    <cellStyle name="Total 2 2 9 5" xfId="11580"/>
    <cellStyle name="Total 2 2 9 5 2" xfId="11581"/>
    <cellStyle name="Total 2 2 9 6" xfId="11582"/>
    <cellStyle name="Total 2 2 9_Consolidated" xfId="11583"/>
    <cellStyle name="Total 2 2_Consolidated" xfId="11584"/>
    <cellStyle name="Total 2 3" xfId="227"/>
    <cellStyle name="Total 2 3 10" xfId="1349"/>
    <cellStyle name="Total 2 3 10 2" xfId="11585"/>
    <cellStyle name="Total 2 3 10 2 2" xfId="11586"/>
    <cellStyle name="Total 2 3 10 3" xfId="11587"/>
    <cellStyle name="Total 2 3 10 3 2" xfId="11588"/>
    <cellStyle name="Total 2 3 10 4" xfId="11589"/>
    <cellStyle name="Total 2 3 10 4 2" xfId="11590"/>
    <cellStyle name="Total 2 3 10 5" xfId="11591"/>
    <cellStyle name="Total 2 3 10_Consolidated" xfId="11592"/>
    <cellStyle name="Total 2 3 11" xfId="519"/>
    <cellStyle name="Total 2 3 11 2" xfId="11593"/>
    <cellStyle name="Total 2 3 11 2 2" xfId="11594"/>
    <cellStyle name="Total 2 3 11 3" xfId="11595"/>
    <cellStyle name="Total 2 3 11 3 2" xfId="11596"/>
    <cellStyle name="Total 2 3 11 4" xfId="11597"/>
    <cellStyle name="Total 2 3 11_Consolidated" xfId="11598"/>
    <cellStyle name="Total 2 3 12" xfId="2356"/>
    <cellStyle name="Total 2 3 12 2" xfId="11599"/>
    <cellStyle name="Total 2 3 12 2 2" xfId="11600"/>
    <cellStyle name="Total 2 3 12 3" xfId="11601"/>
    <cellStyle name="Total 2 3 12 3 2" xfId="11602"/>
    <cellStyle name="Total 2 3 12 4" xfId="11603"/>
    <cellStyle name="Total 2 3 12_Consolidated" xfId="11604"/>
    <cellStyle name="Total 2 3 13" xfId="11605"/>
    <cellStyle name="Total 2 3 13 2" xfId="11606"/>
    <cellStyle name="Total 2 3 14" xfId="11607"/>
    <cellStyle name="Total 2 3 14 2" xfId="11608"/>
    <cellStyle name="Total 2 3 15" xfId="11609"/>
    <cellStyle name="Total 2 3 2" xfId="303"/>
    <cellStyle name="Total 2 3 2 2" xfId="563"/>
    <cellStyle name="Total 2 3 2 2 2" xfId="1652"/>
    <cellStyle name="Total 2 3 2 2 2 2" xfId="11610"/>
    <cellStyle name="Total 2 3 2 2 2 2 2" xfId="11611"/>
    <cellStyle name="Total 2 3 2 2 2 3" xfId="11612"/>
    <cellStyle name="Total 2 3 2 2 2_Consolidated" xfId="11613"/>
    <cellStyle name="Total 2 3 2 2 3" xfId="11614"/>
    <cellStyle name="Total 2 3 2 2 3 2" xfId="11615"/>
    <cellStyle name="Total 2 3 2 2 4" xfId="11616"/>
    <cellStyle name="Total 2 3 2 2_Consolidated" xfId="11617"/>
    <cellStyle name="Total 2 3 2 3" xfId="1417"/>
    <cellStyle name="Total 2 3 2 3 2" xfId="11618"/>
    <cellStyle name="Total 2 3 2 3 2 2" xfId="11619"/>
    <cellStyle name="Total 2 3 2 3 3" xfId="11620"/>
    <cellStyle name="Total 2 3 2 3_Consolidated" xfId="11621"/>
    <cellStyle name="Total 2 3 2 4" xfId="1869"/>
    <cellStyle name="Total 2 3 2 4 2" xfId="11622"/>
    <cellStyle name="Total 2 3 2 4 2 2" xfId="11623"/>
    <cellStyle name="Total 2 3 2 4 3" xfId="11624"/>
    <cellStyle name="Total 2 3 2 4_Consolidated" xfId="11625"/>
    <cellStyle name="Total 2 3 2 5" xfId="780"/>
    <cellStyle name="Total 2 3 2 5 2" xfId="11626"/>
    <cellStyle name="Total 2 3 2 5 2 2" xfId="11627"/>
    <cellStyle name="Total 2 3 2 5 3" xfId="11628"/>
    <cellStyle name="Total 2 3 2 5_Consolidated" xfId="11629"/>
    <cellStyle name="Total 2 3 2 6" xfId="11630"/>
    <cellStyle name="Total 2 3 2 6 2" xfId="11631"/>
    <cellStyle name="Total 2 3 2 7" xfId="11632"/>
    <cellStyle name="Total 2 3 2 7 2" xfId="11633"/>
    <cellStyle name="Total 2 3 2 8" xfId="11634"/>
    <cellStyle name="Total 2 3 2_Consolidated" xfId="11635"/>
    <cellStyle name="Total 2 3 3" xfId="345"/>
    <cellStyle name="Total 2 3 3 2" xfId="545"/>
    <cellStyle name="Total 2 3 3 2 2" xfId="1634"/>
    <cellStyle name="Total 2 3 3 2 2 2" xfId="11636"/>
    <cellStyle name="Total 2 3 3 2 2 2 2" xfId="11637"/>
    <cellStyle name="Total 2 3 3 2 2 3" xfId="11638"/>
    <cellStyle name="Total 2 3 3 2 2_Consolidated" xfId="11639"/>
    <cellStyle name="Total 2 3 3 2 3" xfId="11640"/>
    <cellStyle name="Total 2 3 3 2 3 2" xfId="11641"/>
    <cellStyle name="Total 2 3 3 2 4" xfId="11642"/>
    <cellStyle name="Total 2 3 3 2_Consolidated" xfId="11643"/>
    <cellStyle name="Total 2 3 3 3" xfId="1459"/>
    <cellStyle name="Total 2 3 3 3 2" xfId="11644"/>
    <cellStyle name="Total 2 3 3 3 2 2" xfId="11645"/>
    <cellStyle name="Total 2 3 3 3 3" xfId="11646"/>
    <cellStyle name="Total 2 3 3 3_Consolidated" xfId="11647"/>
    <cellStyle name="Total 2 3 3 4" xfId="1911"/>
    <cellStyle name="Total 2 3 3 4 2" xfId="11648"/>
    <cellStyle name="Total 2 3 3 4 2 2" xfId="11649"/>
    <cellStyle name="Total 2 3 3 4 3" xfId="11650"/>
    <cellStyle name="Total 2 3 3 4_Consolidated" xfId="11651"/>
    <cellStyle name="Total 2 3 3 5" xfId="822"/>
    <cellStyle name="Total 2 3 3 5 2" xfId="11652"/>
    <cellStyle name="Total 2 3 3 5 2 2" xfId="11653"/>
    <cellStyle name="Total 2 3 3 5 3" xfId="11654"/>
    <cellStyle name="Total 2 3 3 5_Consolidated" xfId="11655"/>
    <cellStyle name="Total 2 3 3 6" xfId="11656"/>
    <cellStyle name="Total 2 3 3 6 2" xfId="11657"/>
    <cellStyle name="Total 2 3 3 7" xfId="11658"/>
    <cellStyle name="Total 2 3 3 7 2" xfId="11659"/>
    <cellStyle name="Total 2 3 3 8" xfId="11660"/>
    <cellStyle name="Total 2 3 3_Consolidated" xfId="11661"/>
    <cellStyle name="Total 2 3 4" xfId="382"/>
    <cellStyle name="Total 2 3 4 2" xfId="1157"/>
    <cellStyle name="Total 2 3 4 2 2" xfId="2242"/>
    <cellStyle name="Total 2 3 4 2 2 2" xfId="11662"/>
    <cellStyle name="Total 2 3 4 2 2 2 2" xfId="11663"/>
    <cellStyle name="Total 2 3 4 2 2 3" xfId="11664"/>
    <cellStyle name="Total 2 3 4 2 2_Consolidated" xfId="11665"/>
    <cellStyle name="Total 2 3 4 2 3" xfId="11666"/>
    <cellStyle name="Total 2 3 4 2 3 2" xfId="11667"/>
    <cellStyle name="Total 2 3 4 2 4" xfId="11668"/>
    <cellStyle name="Total 2 3 4 2_Consolidated" xfId="11669"/>
    <cellStyle name="Total 2 3 4 3" xfId="1496"/>
    <cellStyle name="Total 2 3 4 3 2" xfId="11670"/>
    <cellStyle name="Total 2 3 4 3 2 2" xfId="11671"/>
    <cellStyle name="Total 2 3 4 3 3" xfId="11672"/>
    <cellStyle name="Total 2 3 4 3_Consolidated" xfId="11673"/>
    <cellStyle name="Total 2 3 4 4" xfId="1948"/>
    <cellStyle name="Total 2 3 4 4 2" xfId="11674"/>
    <cellStyle name="Total 2 3 4 4 2 2" xfId="11675"/>
    <cellStyle name="Total 2 3 4 4 3" xfId="11676"/>
    <cellStyle name="Total 2 3 4 4_Consolidated" xfId="11677"/>
    <cellStyle name="Total 2 3 4 5" xfId="859"/>
    <cellStyle name="Total 2 3 4 5 2" xfId="11678"/>
    <cellStyle name="Total 2 3 4 5 2 2" xfId="11679"/>
    <cellStyle name="Total 2 3 4 5 3" xfId="11680"/>
    <cellStyle name="Total 2 3 4 5_Consolidated" xfId="11681"/>
    <cellStyle name="Total 2 3 4 6" xfId="11682"/>
    <cellStyle name="Total 2 3 4 6 2" xfId="11683"/>
    <cellStyle name="Total 2 3 4 7" xfId="11684"/>
    <cellStyle name="Total 2 3 4 7 2" xfId="11685"/>
    <cellStyle name="Total 2 3 4 8" xfId="11686"/>
    <cellStyle name="Total 2 3 4_Consolidated" xfId="11687"/>
    <cellStyle name="Total 2 3 5" xfId="420"/>
    <cellStyle name="Total 2 3 5 2" xfId="1087"/>
    <cellStyle name="Total 2 3 5 2 2" xfId="2175"/>
    <cellStyle name="Total 2 3 5 2 2 2" xfId="11688"/>
    <cellStyle name="Total 2 3 5 2 2 2 2" xfId="11689"/>
    <cellStyle name="Total 2 3 5 2 2 3" xfId="11690"/>
    <cellStyle name="Total 2 3 5 2 2_Consolidated" xfId="11691"/>
    <cellStyle name="Total 2 3 5 2 3" xfId="11692"/>
    <cellStyle name="Total 2 3 5 2 3 2" xfId="11693"/>
    <cellStyle name="Total 2 3 5 2 4" xfId="11694"/>
    <cellStyle name="Total 2 3 5 2_Consolidated" xfId="11695"/>
    <cellStyle name="Total 2 3 5 3" xfId="1534"/>
    <cellStyle name="Total 2 3 5 3 2" xfId="11696"/>
    <cellStyle name="Total 2 3 5 3 2 2" xfId="11697"/>
    <cellStyle name="Total 2 3 5 3 3" xfId="11698"/>
    <cellStyle name="Total 2 3 5 3_Consolidated" xfId="11699"/>
    <cellStyle name="Total 2 3 5 4" xfId="1986"/>
    <cellStyle name="Total 2 3 5 4 2" xfId="11700"/>
    <cellStyle name="Total 2 3 5 4 2 2" xfId="11701"/>
    <cellStyle name="Total 2 3 5 4 3" xfId="11702"/>
    <cellStyle name="Total 2 3 5 4_Consolidated" xfId="11703"/>
    <cellStyle name="Total 2 3 5 5" xfId="897"/>
    <cellStyle name="Total 2 3 5 5 2" xfId="11704"/>
    <cellStyle name="Total 2 3 5 5 2 2" xfId="11705"/>
    <cellStyle name="Total 2 3 5 5 3" xfId="11706"/>
    <cellStyle name="Total 2 3 5 5_Consolidated" xfId="11707"/>
    <cellStyle name="Total 2 3 5 6" xfId="11708"/>
    <cellStyle name="Total 2 3 5 6 2" xfId="11709"/>
    <cellStyle name="Total 2 3 5 7" xfId="11710"/>
    <cellStyle name="Total 2 3 5 7 2" xfId="11711"/>
    <cellStyle name="Total 2 3 5 8" xfId="11712"/>
    <cellStyle name="Total 2 3 5_Consolidated" xfId="11713"/>
    <cellStyle name="Total 2 3 6" xfId="460"/>
    <cellStyle name="Total 2 3 6 2" xfId="1074"/>
    <cellStyle name="Total 2 3 6 2 2" xfId="2162"/>
    <cellStyle name="Total 2 3 6 2 2 2" xfId="11714"/>
    <cellStyle name="Total 2 3 6 2 2 2 2" xfId="11715"/>
    <cellStyle name="Total 2 3 6 2 2 3" xfId="11716"/>
    <cellStyle name="Total 2 3 6 2 2_Consolidated" xfId="11717"/>
    <cellStyle name="Total 2 3 6 2 3" xfId="11718"/>
    <cellStyle name="Total 2 3 6 2 3 2" xfId="11719"/>
    <cellStyle name="Total 2 3 6 2 4" xfId="11720"/>
    <cellStyle name="Total 2 3 6 2_Consolidated" xfId="11721"/>
    <cellStyle name="Total 2 3 6 3" xfId="1574"/>
    <cellStyle name="Total 2 3 6 3 2" xfId="11722"/>
    <cellStyle name="Total 2 3 6 3 2 2" xfId="11723"/>
    <cellStyle name="Total 2 3 6 3 3" xfId="11724"/>
    <cellStyle name="Total 2 3 6 3_Consolidated" xfId="11725"/>
    <cellStyle name="Total 2 3 6 4" xfId="2026"/>
    <cellStyle name="Total 2 3 6 4 2" xfId="11726"/>
    <cellStyle name="Total 2 3 6 4 2 2" xfId="11727"/>
    <cellStyle name="Total 2 3 6 4 3" xfId="11728"/>
    <cellStyle name="Total 2 3 6 4_Consolidated" xfId="11729"/>
    <cellStyle name="Total 2 3 6 5" xfId="937"/>
    <cellStyle name="Total 2 3 6 5 2" xfId="11730"/>
    <cellStyle name="Total 2 3 6 5 2 2" xfId="11731"/>
    <cellStyle name="Total 2 3 6 5 3" xfId="11732"/>
    <cellStyle name="Total 2 3 6 5_Consolidated" xfId="11733"/>
    <cellStyle name="Total 2 3 6 6" xfId="11734"/>
    <cellStyle name="Total 2 3 6 6 2" xfId="11735"/>
    <cellStyle name="Total 2 3 6 7" xfId="11736"/>
    <cellStyle name="Total 2 3 6 7 2" xfId="11737"/>
    <cellStyle name="Total 2 3 6 8" xfId="11738"/>
    <cellStyle name="Total 2 3 6_Consolidated" xfId="11739"/>
    <cellStyle name="Total 2 3 7" xfId="491"/>
    <cellStyle name="Total 2 3 7 2" xfId="581"/>
    <cellStyle name="Total 2 3 7 2 2" xfId="1670"/>
    <cellStyle name="Total 2 3 7 2 2 2" xfId="11740"/>
    <cellStyle name="Total 2 3 7 2 2 2 2" xfId="11741"/>
    <cellStyle name="Total 2 3 7 2 2 3" xfId="11742"/>
    <cellStyle name="Total 2 3 7 2 2_Consolidated" xfId="11743"/>
    <cellStyle name="Total 2 3 7 2 3" xfId="11744"/>
    <cellStyle name="Total 2 3 7 2 3 2" xfId="11745"/>
    <cellStyle name="Total 2 3 7 2 4" xfId="11746"/>
    <cellStyle name="Total 2 3 7 2_Consolidated" xfId="11747"/>
    <cellStyle name="Total 2 3 7 3" xfId="1605"/>
    <cellStyle name="Total 2 3 7 3 2" xfId="11748"/>
    <cellStyle name="Total 2 3 7 3 2 2" xfId="11749"/>
    <cellStyle name="Total 2 3 7 3 3" xfId="11750"/>
    <cellStyle name="Total 2 3 7 3_Consolidated" xfId="11751"/>
    <cellStyle name="Total 2 3 7 4" xfId="2057"/>
    <cellStyle name="Total 2 3 7 4 2" xfId="11752"/>
    <cellStyle name="Total 2 3 7 4 2 2" xfId="11753"/>
    <cellStyle name="Total 2 3 7 4 3" xfId="11754"/>
    <cellStyle name="Total 2 3 7 4_Consolidated" xfId="11755"/>
    <cellStyle name="Total 2 3 7 5" xfId="968"/>
    <cellStyle name="Total 2 3 7 5 2" xfId="11756"/>
    <cellStyle name="Total 2 3 7 5 2 2" xfId="11757"/>
    <cellStyle name="Total 2 3 7 5 3" xfId="11758"/>
    <cellStyle name="Total 2 3 7 5_Consolidated" xfId="11759"/>
    <cellStyle name="Total 2 3 7 6" xfId="11760"/>
    <cellStyle name="Total 2 3 7 6 2" xfId="11761"/>
    <cellStyle name="Total 2 3 7 7" xfId="11762"/>
    <cellStyle name="Total 2 3 7 7 2" xfId="11763"/>
    <cellStyle name="Total 2 3 7 8" xfId="11764"/>
    <cellStyle name="Total 2 3 7_Consolidated" xfId="11765"/>
    <cellStyle name="Total 2 3 8" xfId="708"/>
    <cellStyle name="Total 2 3 8 2" xfId="1797"/>
    <cellStyle name="Total 2 3 8 2 2" xfId="11766"/>
    <cellStyle name="Total 2 3 8 2 2 2" xfId="11767"/>
    <cellStyle name="Total 2 3 8 2 3" xfId="11768"/>
    <cellStyle name="Total 2 3 8 2_Consolidated" xfId="11769"/>
    <cellStyle name="Total 2 3 8 3" xfId="1253"/>
    <cellStyle name="Total 2 3 8 3 2" xfId="11770"/>
    <cellStyle name="Total 2 3 8 3 2 2" xfId="11771"/>
    <cellStyle name="Total 2 3 8 3 3" xfId="11772"/>
    <cellStyle name="Total 2 3 8 3_Consolidated" xfId="11773"/>
    <cellStyle name="Total 2 3 8 4" xfId="11774"/>
    <cellStyle name="Total 2 3 8 4 2" xfId="11775"/>
    <cellStyle name="Total 2 3 8 5" xfId="11776"/>
    <cellStyle name="Total 2 3 8 5 2" xfId="11777"/>
    <cellStyle name="Total 2 3 8 6" xfId="11778"/>
    <cellStyle name="Total 2 3 8 6 2" xfId="11779"/>
    <cellStyle name="Total 2 3 8 7" xfId="11780"/>
    <cellStyle name="Total 2 3 8_Consolidated" xfId="11781"/>
    <cellStyle name="Total 2 3 9" xfId="1199"/>
    <cellStyle name="Total 2 3 9 2" xfId="2283"/>
    <cellStyle name="Total 2 3 9 2 2" xfId="11782"/>
    <cellStyle name="Total 2 3 9 2 2 2" xfId="11783"/>
    <cellStyle name="Total 2 3 9 2 3" xfId="11784"/>
    <cellStyle name="Total 2 3 9 2_Consolidated" xfId="11785"/>
    <cellStyle name="Total 2 3 9 3" xfId="11786"/>
    <cellStyle name="Total 2 3 9 3 2" xfId="11787"/>
    <cellStyle name="Total 2 3 9 4" xfId="11788"/>
    <cellStyle name="Total 2 3 9 4 2" xfId="11789"/>
    <cellStyle name="Total 2 3 9 5" xfId="11790"/>
    <cellStyle name="Total 2 3 9 5 2" xfId="11791"/>
    <cellStyle name="Total 2 3 9 6" xfId="11792"/>
    <cellStyle name="Total 2 3 9_Consolidated" xfId="11793"/>
    <cellStyle name="Total 2 3_Consolidated" xfId="11794"/>
    <cellStyle name="Total 2 4" xfId="219"/>
    <cellStyle name="Total 2 4 10" xfId="511"/>
    <cellStyle name="Total 2 4 10 2" xfId="11795"/>
    <cellStyle name="Total 2 4 10 2 2" xfId="11796"/>
    <cellStyle name="Total 2 4 10 3" xfId="11797"/>
    <cellStyle name="Total 2 4 10 3 2" xfId="11798"/>
    <cellStyle name="Total 2 4 10 4" xfId="11799"/>
    <cellStyle name="Total 2 4 10_Consolidated" xfId="11800"/>
    <cellStyle name="Total 2 4 11" xfId="11801"/>
    <cellStyle name="Total 2 4 11 2" xfId="11802"/>
    <cellStyle name="Total 2 4 12" xfId="11803"/>
    <cellStyle name="Total 2 4 2" xfId="295"/>
    <cellStyle name="Total 2 4 2 2" xfId="1100"/>
    <cellStyle name="Total 2 4 2 2 2" xfId="2187"/>
    <cellStyle name="Total 2 4 2 2 2 2" xfId="11804"/>
    <cellStyle name="Total 2 4 2 2 2 2 2" xfId="11805"/>
    <cellStyle name="Total 2 4 2 2 2 3" xfId="11806"/>
    <cellStyle name="Total 2 4 2 2 2_Consolidated" xfId="11807"/>
    <cellStyle name="Total 2 4 2 2 3" xfId="11808"/>
    <cellStyle name="Total 2 4 2 2 3 2" xfId="11809"/>
    <cellStyle name="Total 2 4 2 2 4" xfId="11810"/>
    <cellStyle name="Total 2 4 2 2_Consolidated" xfId="11811"/>
    <cellStyle name="Total 2 4 2 3" xfId="1409"/>
    <cellStyle name="Total 2 4 2 3 2" xfId="11812"/>
    <cellStyle name="Total 2 4 2 3 2 2" xfId="11813"/>
    <cellStyle name="Total 2 4 2 3 3" xfId="11814"/>
    <cellStyle name="Total 2 4 2 3_Consolidated" xfId="11815"/>
    <cellStyle name="Total 2 4 2 4" xfId="1861"/>
    <cellStyle name="Total 2 4 2 4 2" xfId="11816"/>
    <cellStyle name="Total 2 4 2 4 2 2" xfId="11817"/>
    <cellStyle name="Total 2 4 2 4 3" xfId="11818"/>
    <cellStyle name="Total 2 4 2 4_Consolidated" xfId="11819"/>
    <cellStyle name="Total 2 4 2 5" xfId="772"/>
    <cellStyle name="Total 2 4 2 5 2" xfId="11820"/>
    <cellStyle name="Total 2 4 2 5 2 2" xfId="11821"/>
    <cellStyle name="Total 2 4 2 5 3" xfId="11822"/>
    <cellStyle name="Total 2 4 2 5_Consolidated" xfId="11823"/>
    <cellStyle name="Total 2 4 2 6" xfId="11824"/>
    <cellStyle name="Total 2 4 2 6 2" xfId="11825"/>
    <cellStyle name="Total 2 4 2 7" xfId="11826"/>
    <cellStyle name="Total 2 4 2 7 2" xfId="11827"/>
    <cellStyle name="Total 2 4 2 8" xfId="11828"/>
    <cellStyle name="Total 2 4 2_Consolidated" xfId="11829"/>
    <cellStyle name="Total 2 4 3" xfId="337"/>
    <cellStyle name="Total 2 4 3 2" xfId="1141"/>
    <cellStyle name="Total 2 4 3 2 2" xfId="2227"/>
    <cellStyle name="Total 2 4 3 2 2 2" xfId="11830"/>
    <cellStyle name="Total 2 4 3 2 2 2 2" xfId="11831"/>
    <cellStyle name="Total 2 4 3 2 2 3" xfId="11832"/>
    <cellStyle name="Total 2 4 3 2 2_Consolidated" xfId="11833"/>
    <cellStyle name="Total 2 4 3 2 3" xfId="11834"/>
    <cellStyle name="Total 2 4 3 2 3 2" xfId="11835"/>
    <cellStyle name="Total 2 4 3 2 4" xfId="11836"/>
    <cellStyle name="Total 2 4 3 2_Consolidated" xfId="11837"/>
    <cellStyle name="Total 2 4 3 3" xfId="1451"/>
    <cellStyle name="Total 2 4 3 3 2" xfId="11838"/>
    <cellStyle name="Total 2 4 3 3 2 2" xfId="11839"/>
    <cellStyle name="Total 2 4 3 3 3" xfId="11840"/>
    <cellStyle name="Total 2 4 3 3_Consolidated" xfId="11841"/>
    <cellStyle name="Total 2 4 3 4" xfId="1903"/>
    <cellStyle name="Total 2 4 3 4 2" xfId="11842"/>
    <cellStyle name="Total 2 4 3 4 2 2" xfId="11843"/>
    <cellStyle name="Total 2 4 3 4 3" xfId="11844"/>
    <cellStyle name="Total 2 4 3 4_Consolidated" xfId="11845"/>
    <cellStyle name="Total 2 4 3 5" xfId="814"/>
    <cellStyle name="Total 2 4 3 5 2" xfId="11846"/>
    <cellStyle name="Total 2 4 3 5 2 2" xfId="11847"/>
    <cellStyle name="Total 2 4 3 5 3" xfId="11848"/>
    <cellStyle name="Total 2 4 3 5_Consolidated" xfId="11849"/>
    <cellStyle name="Total 2 4 3 6" xfId="11850"/>
    <cellStyle name="Total 2 4 3 6 2" xfId="11851"/>
    <cellStyle name="Total 2 4 3 7" xfId="11852"/>
    <cellStyle name="Total 2 4 3 7 2" xfId="11853"/>
    <cellStyle name="Total 2 4 3 8" xfId="11854"/>
    <cellStyle name="Total 2 4 3_Consolidated" xfId="11855"/>
    <cellStyle name="Total 2 4 4" xfId="374"/>
    <cellStyle name="Total 2 4 4 2" xfId="622"/>
    <cellStyle name="Total 2 4 4 2 2" xfId="1711"/>
    <cellStyle name="Total 2 4 4 2 2 2" xfId="11856"/>
    <cellStyle name="Total 2 4 4 2 2 2 2" xfId="11857"/>
    <cellStyle name="Total 2 4 4 2 2 3" xfId="11858"/>
    <cellStyle name="Total 2 4 4 2 2_Consolidated" xfId="11859"/>
    <cellStyle name="Total 2 4 4 2 3" xfId="11860"/>
    <cellStyle name="Total 2 4 4 2 3 2" xfId="11861"/>
    <cellStyle name="Total 2 4 4 2 4" xfId="11862"/>
    <cellStyle name="Total 2 4 4 2_Consolidated" xfId="11863"/>
    <cellStyle name="Total 2 4 4 3" xfId="1488"/>
    <cellStyle name="Total 2 4 4 3 2" xfId="11864"/>
    <cellStyle name="Total 2 4 4 3 2 2" xfId="11865"/>
    <cellStyle name="Total 2 4 4 3 3" xfId="11866"/>
    <cellStyle name="Total 2 4 4 3_Consolidated" xfId="11867"/>
    <cellStyle name="Total 2 4 4 4" xfId="1940"/>
    <cellStyle name="Total 2 4 4 4 2" xfId="11868"/>
    <cellStyle name="Total 2 4 4 4 2 2" xfId="11869"/>
    <cellStyle name="Total 2 4 4 4 3" xfId="11870"/>
    <cellStyle name="Total 2 4 4 4_Consolidated" xfId="11871"/>
    <cellStyle name="Total 2 4 4 5" xfId="851"/>
    <cellStyle name="Total 2 4 4 5 2" xfId="11872"/>
    <cellStyle name="Total 2 4 4 5 2 2" xfId="11873"/>
    <cellStyle name="Total 2 4 4 5 3" xfId="11874"/>
    <cellStyle name="Total 2 4 4 5_Consolidated" xfId="11875"/>
    <cellStyle name="Total 2 4 4 6" xfId="11876"/>
    <cellStyle name="Total 2 4 4 6 2" xfId="11877"/>
    <cellStyle name="Total 2 4 4 7" xfId="11878"/>
    <cellStyle name="Total 2 4 4 7 2" xfId="11879"/>
    <cellStyle name="Total 2 4 4 8" xfId="11880"/>
    <cellStyle name="Total 2 4 4_Consolidated" xfId="11881"/>
    <cellStyle name="Total 2 4 5" xfId="412"/>
    <cellStyle name="Total 2 4 5 2" xfId="1135"/>
    <cellStyle name="Total 2 4 5 2 2" xfId="2221"/>
    <cellStyle name="Total 2 4 5 2 2 2" xfId="11882"/>
    <cellStyle name="Total 2 4 5 2 2 2 2" xfId="11883"/>
    <cellStyle name="Total 2 4 5 2 2 3" xfId="11884"/>
    <cellStyle name="Total 2 4 5 2 2_Consolidated" xfId="11885"/>
    <cellStyle name="Total 2 4 5 2 3" xfId="11886"/>
    <cellStyle name="Total 2 4 5 2 3 2" xfId="11887"/>
    <cellStyle name="Total 2 4 5 2 4" xfId="11888"/>
    <cellStyle name="Total 2 4 5 2_Consolidated" xfId="11889"/>
    <cellStyle name="Total 2 4 5 3" xfId="1526"/>
    <cellStyle name="Total 2 4 5 3 2" xfId="11890"/>
    <cellStyle name="Total 2 4 5 3 2 2" xfId="11891"/>
    <cellStyle name="Total 2 4 5 3 3" xfId="11892"/>
    <cellStyle name="Total 2 4 5 3_Consolidated" xfId="11893"/>
    <cellStyle name="Total 2 4 5 4" xfId="1978"/>
    <cellStyle name="Total 2 4 5 4 2" xfId="11894"/>
    <cellStyle name="Total 2 4 5 4 2 2" xfId="11895"/>
    <cellStyle name="Total 2 4 5 4 3" xfId="11896"/>
    <cellStyle name="Total 2 4 5 4_Consolidated" xfId="11897"/>
    <cellStyle name="Total 2 4 5 5" xfId="889"/>
    <cellStyle name="Total 2 4 5 5 2" xfId="11898"/>
    <cellStyle name="Total 2 4 5 5 2 2" xfId="11899"/>
    <cellStyle name="Total 2 4 5 5 3" xfId="11900"/>
    <cellStyle name="Total 2 4 5 5_Consolidated" xfId="11901"/>
    <cellStyle name="Total 2 4 5 6" xfId="11902"/>
    <cellStyle name="Total 2 4 5 6 2" xfId="11903"/>
    <cellStyle name="Total 2 4 5 7" xfId="11904"/>
    <cellStyle name="Total 2 4 5 7 2" xfId="11905"/>
    <cellStyle name="Total 2 4 5 8" xfId="11906"/>
    <cellStyle name="Total 2 4 5_Consolidated" xfId="11907"/>
    <cellStyle name="Total 2 4 6" xfId="452"/>
    <cellStyle name="Total 2 4 6 2" xfId="577"/>
    <cellStyle name="Total 2 4 6 2 2" xfId="1666"/>
    <cellStyle name="Total 2 4 6 2 2 2" xfId="11908"/>
    <cellStyle name="Total 2 4 6 2 2 2 2" xfId="11909"/>
    <cellStyle name="Total 2 4 6 2 2 3" xfId="11910"/>
    <cellStyle name="Total 2 4 6 2 2_Consolidated" xfId="11911"/>
    <cellStyle name="Total 2 4 6 2 3" xfId="11912"/>
    <cellStyle name="Total 2 4 6 2 3 2" xfId="11913"/>
    <cellStyle name="Total 2 4 6 2 4" xfId="11914"/>
    <cellStyle name="Total 2 4 6 2_Consolidated" xfId="11915"/>
    <cellStyle name="Total 2 4 6 3" xfId="1566"/>
    <cellStyle name="Total 2 4 6 3 2" xfId="11916"/>
    <cellStyle name="Total 2 4 6 3 2 2" xfId="11917"/>
    <cellStyle name="Total 2 4 6 3 3" xfId="11918"/>
    <cellStyle name="Total 2 4 6 3_Consolidated" xfId="11919"/>
    <cellStyle name="Total 2 4 6 4" xfId="2018"/>
    <cellStyle name="Total 2 4 6 4 2" xfId="11920"/>
    <cellStyle name="Total 2 4 6 4 2 2" xfId="11921"/>
    <cellStyle name="Total 2 4 6 4 3" xfId="11922"/>
    <cellStyle name="Total 2 4 6 4_Consolidated" xfId="11923"/>
    <cellStyle name="Total 2 4 6 5" xfId="929"/>
    <cellStyle name="Total 2 4 6 5 2" xfId="11924"/>
    <cellStyle name="Total 2 4 6 5 2 2" xfId="11925"/>
    <cellStyle name="Total 2 4 6 5 3" xfId="11926"/>
    <cellStyle name="Total 2 4 6 5_Consolidated" xfId="11927"/>
    <cellStyle name="Total 2 4 6 6" xfId="11928"/>
    <cellStyle name="Total 2 4 6 6 2" xfId="11929"/>
    <cellStyle name="Total 2 4 6 7" xfId="11930"/>
    <cellStyle name="Total 2 4 6 7 2" xfId="11931"/>
    <cellStyle name="Total 2 4 6 8" xfId="11932"/>
    <cellStyle name="Total 2 4 6_Consolidated" xfId="11933"/>
    <cellStyle name="Total 2 4 7" xfId="700"/>
    <cellStyle name="Total 2 4 7 2" xfId="1789"/>
    <cellStyle name="Total 2 4 7 2 2" xfId="11934"/>
    <cellStyle name="Total 2 4 7 2 2 2" xfId="11935"/>
    <cellStyle name="Total 2 4 7 2 3" xfId="11936"/>
    <cellStyle name="Total 2 4 7 2_Consolidated" xfId="11937"/>
    <cellStyle name="Total 2 4 7 3" xfId="1245"/>
    <cellStyle name="Total 2 4 7 3 2" xfId="11938"/>
    <cellStyle name="Total 2 4 7 3 2 2" xfId="11939"/>
    <cellStyle name="Total 2 4 7 3 3" xfId="11940"/>
    <cellStyle name="Total 2 4 7 3_Consolidated" xfId="11941"/>
    <cellStyle name="Total 2 4 7 4" xfId="11942"/>
    <cellStyle name="Total 2 4 7 4 2" xfId="11943"/>
    <cellStyle name="Total 2 4 7 5" xfId="11944"/>
    <cellStyle name="Total 2 4 7 5 2" xfId="11945"/>
    <cellStyle name="Total 2 4 7 6" xfId="11946"/>
    <cellStyle name="Total 2 4 7 6 2" xfId="11947"/>
    <cellStyle name="Total 2 4 7 7" xfId="11948"/>
    <cellStyle name="Total 2 4 7_Consolidated" xfId="11949"/>
    <cellStyle name="Total 2 4 8" xfId="995"/>
    <cellStyle name="Total 2 4 8 2" xfId="2084"/>
    <cellStyle name="Total 2 4 8 2 2" xfId="11950"/>
    <cellStyle name="Total 2 4 8 2 2 2" xfId="11951"/>
    <cellStyle name="Total 2 4 8 2 3" xfId="11952"/>
    <cellStyle name="Total 2 4 8 2_Consolidated" xfId="11953"/>
    <cellStyle name="Total 2 4 8 3" xfId="11954"/>
    <cellStyle name="Total 2 4 8 3 2" xfId="11955"/>
    <cellStyle name="Total 2 4 8 4" xfId="11956"/>
    <cellStyle name="Total 2 4 8 4 2" xfId="11957"/>
    <cellStyle name="Total 2 4 8 5" xfId="11958"/>
    <cellStyle name="Total 2 4 8 5 2" xfId="11959"/>
    <cellStyle name="Total 2 4 8 6" xfId="11960"/>
    <cellStyle name="Total 2 4 8_Consolidated" xfId="11961"/>
    <cellStyle name="Total 2 4 9" xfId="1341"/>
    <cellStyle name="Total 2 4 9 2" xfId="11962"/>
    <cellStyle name="Total 2 4 9 2 2" xfId="11963"/>
    <cellStyle name="Total 2 4 9 3" xfId="11964"/>
    <cellStyle name="Total 2 4 9 3 2" xfId="11965"/>
    <cellStyle name="Total 2 4 9 4" xfId="11966"/>
    <cellStyle name="Total 2 4 9 4 2" xfId="11967"/>
    <cellStyle name="Total 2 4 9 5" xfId="11968"/>
    <cellStyle name="Total 2 4 9_Consolidated" xfId="11969"/>
    <cellStyle name="Total 2 4_Consolidated" xfId="11970"/>
    <cellStyle name="Total 2 5" xfId="169"/>
    <cellStyle name="Total 2 5 2" xfId="1080"/>
    <cellStyle name="Total 2 5 2 2" xfId="2168"/>
    <cellStyle name="Total 2 5 2 2 2" xfId="11971"/>
    <cellStyle name="Total 2 5 2 2 2 2" xfId="11972"/>
    <cellStyle name="Total 2 5 2 2 3" xfId="11973"/>
    <cellStyle name="Total 2 5 2 2_Consolidated" xfId="11974"/>
    <cellStyle name="Total 2 5 2 3" xfId="11975"/>
    <cellStyle name="Total 2 5 2 3 2" xfId="11976"/>
    <cellStyle name="Total 2 5 2 4" xfId="11977"/>
    <cellStyle name="Total 2 5 2_Consolidated" xfId="11978"/>
    <cellStyle name="Total 2 5 3" xfId="1323"/>
    <cellStyle name="Total 2 5 3 2" xfId="11979"/>
    <cellStyle name="Total 2 5 3 2 2" xfId="11980"/>
    <cellStyle name="Total 2 5 3 3" xfId="11981"/>
    <cellStyle name="Total 2 5 3_Consolidated" xfId="11982"/>
    <cellStyle name="Total 2 5 4" xfId="1754"/>
    <cellStyle name="Total 2 5 4 2" xfId="11983"/>
    <cellStyle name="Total 2 5 4 2 2" xfId="11984"/>
    <cellStyle name="Total 2 5 4 3" xfId="11985"/>
    <cellStyle name="Total 2 5 4_Consolidated" xfId="11986"/>
    <cellStyle name="Total 2 5 5" xfId="665"/>
    <cellStyle name="Total 2 5 5 2" xfId="11987"/>
    <cellStyle name="Total 2 5 5 2 2" xfId="11988"/>
    <cellStyle name="Total 2 5 5 3" xfId="11989"/>
    <cellStyle name="Total 2 5 5_Consolidated" xfId="11990"/>
    <cellStyle name="Total 2 5 6" xfId="11991"/>
    <cellStyle name="Total 2 5 6 2" xfId="11992"/>
    <cellStyle name="Total 2 5 7" xfId="11993"/>
    <cellStyle name="Total 2 5 7 2" xfId="11994"/>
    <cellStyle name="Total 2 5 8" xfId="11995"/>
    <cellStyle name="Total 2 5_Consolidated" xfId="11996"/>
    <cellStyle name="Total 2 6" xfId="269"/>
    <cellStyle name="Total 2 6 2" xfId="1150"/>
    <cellStyle name="Total 2 6 2 2" xfId="2236"/>
    <cellStyle name="Total 2 6 2 2 2" xfId="11997"/>
    <cellStyle name="Total 2 6 2 2 2 2" xfId="11998"/>
    <cellStyle name="Total 2 6 2 2 3" xfId="11999"/>
    <cellStyle name="Total 2 6 2 2_Consolidated" xfId="12000"/>
    <cellStyle name="Total 2 6 2 3" xfId="12001"/>
    <cellStyle name="Total 2 6 2 3 2" xfId="12002"/>
    <cellStyle name="Total 2 6 2 4" xfId="12003"/>
    <cellStyle name="Total 2 6 2_Consolidated" xfId="12004"/>
    <cellStyle name="Total 2 6 3" xfId="1384"/>
    <cellStyle name="Total 2 6 3 2" xfId="12005"/>
    <cellStyle name="Total 2 6 3 2 2" xfId="12006"/>
    <cellStyle name="Total 2 6 3 3" xfId="12007"/>
    <cellStyle name="Total 2 6 3_Consolidated" xfId="12008"/>
    <cellStyle name="Total 2 6 4" xfId="1836"/>
    <cellStyle name="Total 2 6 4 2" xfId="12009"/>
    <cellStyle name="Total 2 6 4 2 2" xfId="12010"/>
    <cellStyle name="Total 2 6 4 3" xfId="12011"/>
    <cellStyle name="Total 2 6 4_Consolidated" xfId="12012"/>
    <cellStyle name="Total 2 6 5" xfId="747"/>
    <cellStyle name="Total 2 6 5 2" xfId="12013"/>
    <cellStyle name="Total 2 6 5 2 2" xfId="12014"/>
    <cellStyle name="Total 2 6 5 3" xfId="12015"/>
    <cellStyle name="Total 2 6 5_Consolidated" xfId="12016"/>
    <cellStyle name="Total 2 6 6" xfId="12017"/>
    <cellStyle name="Total 2 6 6 2" xfId="12018"/>
    <cellStyle name="Total 2 6 7" xfId="12019"/>
    <cellStyle name="Total 2 6 7 2" xfId="12020"/>
    <cellStyle name="Total 2 6 8" xfId="12021"/>
    <cellStyle name="Total 2 6_Consolidated" xfId="12022"/>
    <cellStyle name="Total 2 7" xfId="163"/>
    <cellStyle name="Total 2 7 2" xfId="1138"/>
    <cellStyle name="Total 2 7 2 2" xfId="2224"/>
    <cellStyle name="Total 2 7 2 2 2" xfId="12023"/>
    <cellStyle name="Total 2 7 2 2 2 2" xfId="12024"/>
    <cellStyle name="Total 2 7 2 2 3" xfId="12025"/>
    <cellStyle name="Total 2 7 2 2_Consolidated" xfId="12026"/>
    <cellStyle name="Total 2 7 2 3" xfId="12027"/>
    <cellStyle name="Total 2 7 2 3 2" xfId="12028"/>
    <cellStyle name="Total 2 7 2 4" xfId="12029"/>
    <cellStyle name="Total 2 7 2_Consolidated" xfId="12030"/>
    <cellStyle name="Total 2 7 3" xfId="1317"/>
    <cellStyle name="Total 2 7 3 2" xfId="12031"/>
    <cellStyle name="Total 2 7 3 2 2" xfId="12032"/>
    <cellStyle name="Total 2 7 3 3" xfId="12033"/>
    <cellStyle name="Total 2 7 3_Consolidated" xfId="12034"/>
    <cellStyle name="Total 2 7 4" xfId="1748"/>
    <cellStyle name="Total 2 7 4 2" xfId="12035"/>
    <cellStyle name="Total 2 7 4 2 2" xfId="12036"/>
    <cellStyle name="Total 2 7 4 3" xfId="12037"/>
    <cellStyle name="Total 2 7 4_Consolidated" xfId="12038"/>
    <cellStyle name="Total 2 7 5" xfId="659"/>
    <cellStyle name="Total 2 7 5 2" xfId="12039"/>
    <cellStyle name="Total 2 7 5 2 2" xfId="12040"/>
    <cellStyle name="Total 2 7 5 3" xfId="12041"/>
    <cellStyle name="Total 2 7 5_Consolidated" xfId="12042"/>
    <cellStyle name="Total 2 7 6" xfId="12043"/>
    <cellStyle name="Total 2 7 6 2" xfId="12044"/>
    <cellStyle name="Total 2 7 7" xfId="12045"/>
    <cellStyle name="Total 2 7 7 2" xfId="12046"/>
    <cellStyle name="Total 2 7 8" xfId="12047"/>
    <cellStyle name="Total 2 7_Consolidated" xfId="12048"/>
    <cellStyle name="Total 2 8" xfId="142"/>
    <cellStyle name="Total 2 8 2" xfId="1019"/>
    <cellStyle name="Total 2 8 2 2" xfId="2107"/>
    <cellStyle name="Total 2 8 2 2 2" xfId="12049"/>
    <cellStyle name="Total 2 8 2 2 2 2" xfId="12050"/>
    <cellStyle name="Total 2 8 2 2 3" xfId="12051"/>
    <cellStyle name="Total 2 8 2 2_Consolidated" xfId="12052"/>
    <cellStyle name="Total 2 8 2 3" xfId="12053"/>
    <cellStyle name="Total 2 8 2 3 2" xfId="12054"/>
    <cellStyle name="Total 2 8 2 4" xfId="12055"/>
    <cellStyle name="Total 2 8 2_Consolidated" xfId="12056"/>
    <cellStyle name="Total 2 8 3" xfId="1299"/>
    <cellStyle name="Total 2 8 3 2" xfId="12057"/>
    <cellStyle name="Total 2 8 3 2 2" xfId="12058"/>
    <cellStyle name="Total 2 8 3 3" xfId="12059"/>
    <cellStyle name="Total 2 8 3_Consolidated" xfId="12060"/>
    <cellStyle name="Total 2 8 4" xfId="1730"/>
    <cellStyle name="Total 2 8 4 2" xfId="12061"/>
    <cellStyle name="Total 2 8 4 2 2" xfId="12062"/>
    <cellStyle name="Total 2 8 4 3" xfId="12063"/>
    <cellStyle name="Total 2 8 4_Consolidated" xfId="12064"/>
    <cellStyle name="Total 2 8 5" xfId="641"/>
    <cellStyle name="Total 2 8 5 2" xfId="12065"/>
    <cellStyle name="Total 2 8 5 2 2" xfId="12066"/>
    <cellStyle name="Total 2 8 5 3" xfId="12067"/>
    <cellStyle name="Total 2 8 5_Consolidated" xfId="12068"/>
    <cellStyle name="Total 2 8 6" xfId="12069"/>
    <cellStyle name="Total 2 8 6 2" xfId="12070"/>
    <cellStyle name="Total 2 8 7" xfId="12071"/>
    <cellStyle name="Total 2 8 7 2" xfId="12072"/>
    <cellStyle name="Total 2 8 8" xfId="12073"/>
    <cellStyle name="Total 2 8_Consolidated" xfId="12074"/>
    <cellStyle name="Total 2 9" xfId="166"/>
    <cellStyle name="Total 2 9 2" xfId="726"/>
    <cellStyle name="Total 2 9 2 2" xfId="1815"/>
    <cellStyle name="Total 2 9 2 2 2" xfId="12075"/>
    <cellStyle name="Total 2 9 2 2 2 2" xfId="12076"/>
    <cellStyle name="Total 2 9 2 2 3" xfId="12077"/>
    <cellStyle name="Total 2 9 2 2_Consolidated" xfId="12078"/>
    <cellStyle name="Total 2 9 2 3" xfId="12079"/>
    <cellStyle name="Total 2 9 2 3 2" xfId="12080"/>
    <cellStyle name="Total 2 9 2 4" xfId="12081"/>
    <cellStyle name="Total 2 9 2_Consolidated" xfId="12082"/>
    <cellStyle name="Total 2 9 3" xfId="1320"/>
    <cellStyle name="Total 2 9 3 2" xfId="12083"/>
    <cellStyle name="Total 2 9 3 2 2" xfId="12084"/>
    <cellStyle name="Total 2 9 3 3" xfId="12085"/>
    <cellStyle name="Total 2 9 3_Consolidated" xfId="12086"/>
    <cellStyle name="Total 2 9 4" xfId="1751"/>
    <cellStyle name="Total 2 9 4 2" xfId="12087"/>
    <cellStyle name="Total 2 9 4 2 2" xfId="12088"/>
    <cellStyle name="Total 2 9 4 3" xfId="12089"/>
    <cellStyle name="Total 2 9 4_Consolidated" xfId="12090"/>
    <cellStyle name="Total 2 9 5" xfId="662"/>
    <cellStyle name="Total 2 9 5 2" xfId="12091"/>
    <cellStyle name="Total 2 9 5 2 2" xfId="12092"/>
    <cellStyle name="Total 2 9 5 3" xfId="12093"/>
    <cellStyle name="Total 2 9 5_Consolidated" xfId="12094"/>
    <cellStyle name="Total 2 9 6" xfId="12095"/>
    <cellStyle name="Total 2 9 6 2" xfId="12096"/>
    <cellStyle name="Total 2 9 7" xfId="12097"/>
    <cellStyle name="Total 2 9 7 2" xfId="12098"/>
    <cellStyle name="Total 2 9 8" xfId="12099"/>
    <cellStyle name="Total 2 9_Consolidated" xfId="12100"/>
    <cellStyle name="Total 2_Consolidated" xfId="12101"/>
    <cellStyle name="Total 3" xfId="203"/>
    <cellStyle name="Total 3 10" xfId="1332"/>
    <cellStyle name="Total 3 10 2" xfId="12102"/>
    <cellStyle name="Total 3 10 2 2" xfId="12103"/>
    <cellStyle name="Total 3 10 3" xfId="12104"/>
    <cellStyle name="Total 3 10 3 2" xfId="12105"/>
    <cellStyle name="Total 3 10 4" xfId="12106"/>
    <cellStyle name="Total 3 10 4 2" xfId="12107"/>
    <cellStyle name="Total 3 10 5" xfId="12108"/>
    <cellStyle name="Total 3 10_Consolidated" xfId="12109"/>
    <cellStyle name="Total 3 11" xfId="1289"/>
    <cellStyle name="Total 3 11 2" xfId="12110"/>
    <cellStyle name="Total 3 11 2 2" xfId="12111"/>
    <cellStyle name="Total 3 11 3" xfId="12112"/>
    <cellStyle name="Total 3 11 3 2" xfId="12113"/>
    <cellStyle name="Total 3 11 4" xfId="12114"/>
    <cellStyle name="Total 3 11 4 2" xfId="12115"/>
    <cellStyle name="Total 3 11 5" xfId="12116"/>
    <cellStyle name="Total 3 11_Consolidated" xfId="12117"/>
    <cellStyle name="Total 3 12" xfId="2357"/>
    <cellStyle name="Total 3 12 2" xfId="12118"/>
    <cellStyle name="Total 3 12 2 2" xfId="12119"/>
    <cellStyle name="Total 3 12 3" xfId="12120"/>
    <cellStyle name="Total 3 12 3 2" xfId="12121"/>
    <cellStyle name="Total 3 12 4" xfId="12122"/>
    <cellStyle name="Total 3 12_Consolidated" xfId="12123"/>
    <cellStyle name="Total 3 13" xfId="12124"/>
    <cellStyle name="Total 3 13 2" xfId="12125"/>
    <cellStyle name="Total 3 14" xfId="12126"/>
    <cellStyle name="Total 3 2" xfId="234"/>
    <cellStyle name="Total 3 2 10" xfId="1356"/>
    <cellStyle name="Total 3 2 10 2" xfId="12127"/>
    <cellStyle name="Total 3 2 10 2 2" xfId="12128"/>
    <cellStyle name="Total 3 2 10 3" xfId="12129"/>
    <cellStyle name="Total 3 2 10 3 2" xfId="12130"/>
    <cellStyle name="Total 3 2 10 4" xfId="12131"/>
    <cellStyle name="Total 3 2 10 4 2" xfId="12132"/>
    <cellStyle name="Total 3 2 10 5" xfId="12133"/>
    <cellStyle name="Total 3 2 10_Consolidated" xfId="12134"/>
    <cellStyle name="Total 3 2 11" xfId="526"/>
    <cellStyle name="Total 3 2 11 2" xfId="12135"/>
    <cellStyle name="Total 3 2 11 2 2" xfId="12136"/>
    <cellStyle name="Total 3 2 11 3" xfId="12137"/>
    <cellStyle name="Total 3 2 11 3 2" xfId="12138"/>
    <cellStyle name="Total 3 2 11 4" xfId="12139"/>
    <cellStyle name="Total 3 2 11_Consolidated" xfId="12140"/>
    <cellStyle name="Total 3 2 12" xfId="2358"/>
    <cellStyle name="Total 3 2 12 2" xfId="12141"/>
    <cellStyle name="Total 3 2 12 2 2" xfId="12142"/>
    <cellStyle name="Total 3 2 12 3" xfId="12143"/>
    <cellStyle name="Total 3 2 12 3 2" xfId="12144"/>
    <cellStyle name="Total 3 2 12 4" xfId="12145"/>
    <cellStyle name="Total 3 2 12_Consolidated" xfId="12146"/>
    <cellStyle name="Total 3 2 13" xfId="12147"/>
    <cellStyle name="Total 3 2 13 2" xfId="12148"/>
    <cellStyle name="Total 3 2 14" xfId="12149"/>
    <cellStyle name="Total 3 2 14 2" xfId="12150"/>
    <cellStyle name="Total 3 2 15" xfId="12151"/>
    <cellStyle name="Total 3 2 2" xfId="310"/>
    <cellStyle name="Total 3 2 2 2" xfId="579"/>
    <cellStyle name="Total 3 2 2 2 2" xfId="1668"/>
    <cellStyle name="Total 3 2 2 2 2 2" xfId="12152"/>
    <cellStyle name="Total 3 2 2 2 2 2 2" xfId="12153"/>
    <cellStyle name="Total 3 2 2 2 2 3" xfId="12154"/>
    <cellStyle name="Total 3 2 2 2 2_Consolidated" xfId="12155"/>
    <cellStyle name="Total 3 2 2 2 3" xfId="12156"/>
    <cellStyle name="Total 3 2 2 2 3 2" xfId="12157"/>
    <cellStyle name="Total 3 2 2 2 4" xfId="12158"/>
    <cellStyle name="Total 3 2 2 2_Consolidated" xfId="12159"/>
    <cellStyle name="Total 3 2 2 3" xfId="1424"/>
    <cellStyle name="Total 3 2 2 3 2" xfId="12160"/>
    <cellStyle name="Total 3 2 2 3 2 2" xfId="12161"/>
    <cellStyle name="Total 3 2 2 3 3" xfId="12162"/>
    <cellStyle name="Total 3 2 2 3_Consolidated" xfId="12163"/>
    <cellStyle name="Total 3 2 2 4" xfId="1876"/>
    <cellStyle name="Total 3 2 2 4 2" xfId="12164"/>
    <cellStyle name="Total 3 2 2 4 2 2" xfId="12165"/>
    <cellStyle name="Total 3 2 2 4 3" xfId="12166"/>
    <cellStyle name="Total 3 2 2 4_Consolidated" xfId="12167"/>
    <cellStyle name="Total 3 2 2 5" xfId="787"/>
    <cellStyle name="Total 3 2 2 5 2" xfId="12168"/>
    <cellStyle name="Total 3 2 2 5 2 2" xfId="12169"/>
    <cellStyle name="Total 3 2 2 5 3" xfId="12170"/>
    <cellStyle name="Total 3 2 2 5_Consolidated" xfId="12171"/>
    <cellStyle name="Total 3 2 2 6" xfId="12172"/>
    <cellStyle name="Total 3 2 2 6 2" xfId="12173"/>
    <cellStyle name="Total 3 2 2 7" xfId="12174"/>
    <cellStyle name="Total 3 2 2 7 2" xfId="12175"/>
    <cellStyle name="Total 3 2 2 8" xfId="12176"/>
    <cellStyle name="Total 3 2 2_Consolidated" xfId="12177"/>
    <cellStyle name="Total 3 2 3" xfId="352"/>
    <cellStyle name="Total 3 2 3 2" xfId="1123"/>
    <cellStyle name="Total 3 2 3 2 2" xfId="2209"/>
    <cellStyle name="Total 3 2 3 2 2 2" xfId="12178"/>
    <cellStyle name="Total 3 2 3 2 2 2 2" xfId="12179"/>
    <cellStyle name="Total 3 2 3 2 2 3" xfId="12180"/>
    <cellStyle name="Total 3 2 3 2 2_Consolidated" xfId="12181"/>
    <cellStyle name="Total 3 2 3 2 3" xfId="12182"/>
    <cellStyle name="Total 3 2 3 2 3 2" xfId="12183"/>
    <cellStyle name="Total 3 2 3 2 4" xfId="12184"/>
    <cellStyle name="Total 3 2 3 2_Consolidated" xfId="12185"/>
    <cellStyle name="Total 3 2 3 3" xfId="1466"/>
    <cellStyle name="Total 3 2 3 3 2" xfId="12186"/>
    <cellStyle name="Total 3 2 3 3 2 2" xfId="12187"/>
    <cellStyle name="Total 3 2 3 3 3" xfId="12188"/>
    <cellStyle name="Total 3 2 3 3_Consolidated" xfId="12189"/>
    <cellStyle name="Total 3 2 3 4" xfId="1918"/>
    <cellStyle name="Total 3 2 3 4 2" xfId="12190"/>
    <cellStyle name="Total 3 2 3 4 2 2" xfId="12191"/>
    <cellStyle name="Total 3 2 3 4 3" xfId="12192"/>
    <cellStyle name="Total 3 2 3 4_Consolidated" xfId="12193"/>
    <cellStyle name="Total 3 2 3 5" xfId="829"/>
    <cellStyle name="Total 3 2 3 5 2" xfId="12194"/>
    <cellStyle name="Total 3 2 3 5 2 2" xfId="12195"/>
    <cellStyle name="Total 3 2 3 5 3" xfId="12196"/>
    <cellStyle name="Total 3 2 3 5_Consolidated" xfId="12197"/>
    <cellStyle name="Total 3 2 3 6" xfId="12198"/>
    <cellStyle name="Total 3 2 3 6 2" xfId="12199"/>
    <cellStyle name="Total 3 2 3 7" xfId="12200"/>
    <cellStyle name="Total 3 2 3 7 2" xfId="12201"/>
    <cellStyle name="Total 3 2 3 8" xfId="12202"/>
    <cellStyle name="Total 3 2 3_Consolidated" xfId="12203"/>
    <cellStyle name="Total 3 2 4" xfId="389"/>
    <cellStyle name="Total 3 2 4 2" xfId="1079"/>
    <cellStyle name="Total 3 2 4 2 2" xfId="2167"/>
    <cellStyle name="Total 3 2 4 2 2 2" xfId="12204"/>
    <cellStyle name="Total 3 2 4 2 2 2 2" xfId="12205"/>
    <cellStyle name="Total 3 2 4 2 2 3" xfId="12206"/>
    <cellStyle name="Total 3 2 4 2 2_Consolidated" xfId="12207"/>
    <cellStyle name="Total 3 2 4 2 3" xfId="12208"/>
    <cellStyle name="Total 3 2 4 2 3 2" xfId="12209"/>
    <cellStyle name="Total 3 2 4 2 4" xfId="12210"/>
    <cellStyle name="Total 3 2 4 2_Consolidated" xfId="12211"/>
    <cellStyle name="Total 3 2 4 3" xfId="1503"/>
    <cellStyle name="Total 3 2 4 3 2" xfId="12212"/>
    <cellStyle name="Total 3 2 4 3 2 2" xfId="12213"/>
    <cellStyle name="Total 3 2 4 3 3" xfId="12214"/>
    <cellStyle name="Total 3 2 4 3_Consolidated" xfId="12215"/>
    <cellStyle name="Total 3 2 4 4" xfId="1955"/>
    <cellStyle name="Total 3 2 4 4 2" xfId="12216"/>
    <cellStyle name="Total 3 2 4 4 2 2" xfId="12217"/>
    <cellStyle name="Total 3 2 4 4 3" xfId="12218"/>
    <cellStyle name="Total 3 2 4 4_Consolidated" xfId="12219"/>
    <cellStyle name="Total 3 2 4 5" xfId="866"/>
    <cellStyle name="Total 3 2 4 5 2" xfId="12220"/>
    <cellStyle name="Total 3 2 4 5 2 2" xfId="12221"/>
    <cellStyle name="Total 3 2 4 5 3" xfId="12222"/>
    <cellStyle name="Total 3 2 4 5_Consolidated" xfId="12223"/>
    <cellStyle name="Total 3 2 4 6" xfId="12224"/>
    <cellStyle name="Total 3 2 4 6 2" xfId="12225"/>
    <cellStyle name="Total 3 2 4 7" xfId="12226"/>
    <cellStyle name="Total 3 2 4 7 2" xfId="12227"/>
    <cellStyle name="Total 3 2 4 8" xfId="12228"/>
    <cellStyle name="Total 3 2 4_Consolidated" xfId="12229"/>
    <cellStyle name="Total 3 2 5" xfId="427"/>
    <cellStyle name="Total 3 2 5 2" xfId="1217"/>
    <cellStyle name="Total 3 2 5 2 2" xfId="2300"/>
    <cellStyle name="Total 3 2 5 2 2 2" xfId="12230"/>
    <cellStyle name="Total 3 2 5 2 2 2 2" xfId="12231"/>
    <cellStyle name="Total 3 2 5 2 2 3" xfId="12232"/>
    <cellStyle name="Total 3 2 5 2 2_Consolidated" xfId="12233"/>
    <cellStyle name="Total 3 2 5 2 3" xfId="12234"/>
    <cellStyle name="Total 3 2 5 2 3 2" xfId="12235"/>
    <cellStyle name="Total 3 2 5 2 4" xfId="12236"/>
    <cellStyle name="Total 3 2 5 2_Consolidated" xfId="12237"/>
    <cellStyle name="Total 3 2 5 3" xfId="1541"/>
    <cellStyle name="Total 3 2 5 3 2" xfId="12238"/>
    <cellStyle name="Total 3 2 5 3 2 2" xfId="12239"/>
    <cellStyle name="Total 3 2 5 3 3" xfId="12240"/>
    <cellStyle name="Total 3 2 5 3_Consolidated" xfId="12241"/>
    <cellStyle name="Total 3 2 5 4" xfId="1993"/>
    <cellStyle name="Total 3 2 5 4 2" xfId="12242"/>
    <cellStyle name="Total 3 2 5 4 2 2" xfId="12243"/>
    <cellStyle name="Total 3 2 5 4 3" xfId="12244"/>
    <cellStyle name="Total 3 2 5 4_Consolidated" xfId="12245"/>
    <cellStyle name="Total 3 2 5 5" xfId="904"/>
    <cellStyle name="Total 3 2 5 5 2" xfId="12246"/>
    <cellStyle name="Total 3 2 5 5 2 2" xfId="12247"/>
    <cellStyle name="Total 3 2 5 5 3" xfId="12248"/>
    <cellStyle name="Total 3 2 5 5_Consolidated" xfId="12249"/>
    <cellStyle name="Total 3 2 5 6" xfId="12250"/>
    <cellStyle name="Total 3 2 5 6 2" xfId="12251"/>
    <cellStyle name="Total 3 2 5 7" xfId="12252"/>
    <cellStyle name="Total 3 2 5 7 2" xfId="12253"/>
    <cellStyle name="Total 3 2 5 8" xfId="12254"/>
    <cellStyle name="Total 3 2 5_Consolidated" xfId="12255"/>
    <cellStyle name="Total 3 2 6" xfId="467"/>
    <cellStyle name="Total 3 2 6 2" xfId="1094"/>
    <cellStyle name="Total 3 2 6 2 2" xfId="2182"/>
    <cellStyle name="Total 3 2 6 2 2 2" xfId="12256"/>
    <cellStyle name="Total 3 2 6 2 2 2 2" xfId="12257"/>
    <cellStyle name="Total 3 2 6 2 2 3" xfId="12258"/>
    <cellStyle name="Total 3 2 6 2 2_Consolidated" xfId="12259"/>
    <cellStyle name="Total 3 2 6 2 3" xfId="12260"/>
    <cellStyle name="Total 3 2 6 2 3 2" xfId="12261"/>
    <cellStyle name="Total 3 2 6 2 4" xfId="12262"/>
    <cellStyle name="Total 3 2 6 2_Consolidated" xfId="12263"/>
    <cellStyle name="Total 3 2 6 3" xfId="1581"/>
    <cellStyle name="Total 3 2 6 3 2" xfId="12264"/>
    <cellStyle name="Total 3 2 6 3 2 2" xfId="12265"/>
    <cellStyle name="Total 3 2 6 3 3" xfId="12266"/>
    <cellStyle name="Total 3 2 6 3_Consolidated" xfId="12267"/>
    <cellStyle name="Total 3 2 6 4" xfId="2033"/>
    <cellStyle name="Total 3 2 6 4 2" xfId="12268"/>
    <cellStyle name="Total 3 2 6 4 2 2" xfId="12269"/>
    <cellStyle name="Total 3 2 6 4 3" xfId="12270"/>
    <cellStyle name="Total 3 2 6 4_Consolidated" xfId="12271"/>
    <cellStyle name="Total 3 2 6 5" xfId="944"/>
    <cellStyle name="Total 3 2 6 5 2" xfId="12272"/>
    <cellStyle name="Total 3 2 6 5 2 2" xfId="12273"/>
    <cellStyle name="Total 3 2 6 5 3" xfId="12274"/>
    <cellStyle name="Total 3 2 6 5_Consolidated" xfId="12275"/>
    <cellStyle name="Total 3 2 6 6" xfId="12276"/>
    <cellStyle name="Total 3 2 6 6 2" xfId="12277"/>
    <cellStyle name="Total 3 2 6 7" xfId="12278"/>
    <cellStyle name="Total 3 2 6 7 2" xfId="12279"/>
    <cellStyle name="Total 3 2 6 8" xfId="12280"/>
    <cellStyle name="Total 3 2 6_Consolidated" xfId="12281"/>
    <cellStyle name="Total 3 2 7" xfId="496"/>
    <cellStyle name="Total 3 2 7 2" xfId="1124"/>
    <cellStyle name="Total 3 2 7 2 2" xfId="2210"/>
    <cellStyle name="Total 3 2 7 2 2 2" xfId="12282"/>
    <cellStyle name="Total 3 2 7 2 2 2 2" xfId="12283"/>
    <cellStyle name="Total 3 2 7 2 2 3" xfId="12284"/>
    <cellStyle name="Total 3 2 7 2 2_Consolidated" xfId="12285"/>
    <cellStyle name="Total 3 2 7 2 3" xfId="12286"/>
    <cellStyle name="Total 3 2 7 2 3 2" xfId="12287"/>
    <cellStyle name="Total 3 2 7 2 4" xfId="12288"/>
    <cellStyle name="Total 3 2 7 2_Consolidated" xfId="12289"/>
    <cellStyle name="Total 3 2 7 3" xfId="1610"/>
    <cellStyle name="Total 3 2 7 3 2" xfId="12290"/>
    <cellStyle name="Total 3 2 7 3 2 2" xfId="12291"/>
    <cellStyle name="Total 3 2 7 3 3" xfId="12292"/>
    <cellStyle name="Total 3 2 7 3_Consolidated" xfId="12293"/>
    <cellStyle name="Total 3 2 7 4" xfId="2062"/>
    <cellStyle name="Total 3 2 7 4 2" xfId="12294"/>
    <cellStyle name="Total 3 2 7 4 2 2" xfId="12295"/>
    <cellStyle name="Total 3 2 7 4 3" xfId="12296"/>
    <cellStyle name="Total 3 2 7 4_Consolidated" xfId="12297"/>
    <cellStyle name="Total 3 2 7 5" xfId="973"/>
    <cellStyle name="Total 3 2 7 5 2" xfId="12298"/>
    <cellStyle name="Total 3 2 7 5 2 2" xfId="12299"/>
    <cellStyle name="Total 3 2 7 5 3" xfId="12300"/>
    <cellStyle name="Total 3 2 7 5_Consolidated" xfId="12301"/>
    <cellStyle name="Total 3 2 7 6" xfId="12302"/>
    <cellStyle name="Total 3 2 7 6 2" xfId="12303"/>
    <cellStyle name="Total 3 2 7 7" xfId="12304"/>
    <cellStyle name="Total 3 2 7 7 2" xfId="12305"/>
    <cellStyle name="Total 3 2 7 8" xfId="12306"/>
    <cellStyle name="Total 3 2 7_Consolidated" xfId="12307"/>
    <cellStyle name="Total 3 2 8" xfId="715"/>
    <cellStyle name="Total 3 2 8 2" xfId="1804"/>
    <cellStyle name="Total 3 2 8 2 2" xfId="12308"/>
    <cellStyle name="Total 3 2 8 2 2 2" xfId="12309"/>
    <cellStyle name="Total 3 2 8 2 3" xfId="12310"/>
    <cellStyle name="Total 3 2 8 2_Consolidated" xfId="12311"/>
    <cellStyle name="Total 3 2 8 3" xfId="1260"/>
    <cellStyle name="Total 3 2 8 3 2" xfId="12312"/>
    <cellStyle name="Total 3 2 8 3 2 2" xfId="12313"/>
    <cellStyle name="Total 3 2 8 3 3" xfId="12314"/>
    <cellStyle name="Total 3 2 8 3_Consolidated" xfId="12315"/>
    <cellStyle name="Total 3 2 8 4" xfId="12316"/>
    <cellStyle name="Total 3 2 8 4 2" xfId="12317"/>
    <cellStyle name="Total 3 2 8 5" xfId="12318"/>
    <cellStyle name="Total 3 2 8 5 2" xfId="12319"/>
    <cellStyle name="Total 3 2 8 6" xfId="12320"/>
    <cellStyle name="Total 3 2 8 6 2" xfId="12321"/>
    <cellStyle name="Total 3 2 8 7" xfId="12322"/>
    <cellStyle name="Total 3 2 8_Consolidated" xfId="12323"/>
    <cellStyle name="Total 3 2 9" xfId="1163"/>
    <cellStyle name="Total 3 2 9 2" xfId="2248"/>
    <cellStyle name="Total 3 2 9 2 2" xfId="12324"/>
    <cellStyle name="Total 3 2 9 2 2 2" xfId="12325"/>
    <cellStyle name="Total 3 2 9 2 3" xfId="12326"/>
    <cellStyle name="Total 3 2 9 2_Consolidated" xfId="12327"/>
    <cellStyle name="Total 3 2 9 3" xfId="12328"/>
    <cellStyle name="Total 3 2 9 3 2" xfId="12329"/>
    <cellStyle name="Total 3 2 9 4" xfId="12330"/>
    <cellStyle name="Total 3 2 9 4 2" xfId="12331"/>
    <cellStyle name="Total 3 2 9 5" xfId="12332"/>
    <cellStyle name="Total 3 2 9 5 2" xfId="12333"/>
    <cellStyle name="Total 3 2 9 6" xfId="12334"/>
    <cellStyle name="Total 3 2 9_Consolidated" xfId="12335"/>
    <cellStyle name="Total 3 2_Consolidated" xfId="12336"/>
    <cellStyle name="Total 3 3" xfId="250"/>
    <cellStyle name="Total 3 3 10" xfId="537"/>
    <cellStyle name="Total 3 3 10 2" xfId="12337"/>
    <cellStyle name="Total 3 3 10 2 2" xfId="12338"/>
    <cellStyle name="Total 3 3 10 3" xfId="12339"/>
    <cellStyle name="Total 3 3 10 3 2" xfId="12340"/>
    <cellStyle name="Total 3 3 10 4" xfId="12341"/>
    <cellStyle name="Total 3 3 10_Consolidated" xfId="12342"/>
    <cellStyle name="Total 3 3 11" xfId="12343"/>
    <cellStyle name="Total 3 3 11 2" xfId="12344"/>
    <cellStyle name="Total 3 3 12" xfId="12345"/>
    <cellStyle name="Total 3 3 2" xfId="323"/>
    <cellStyle name="Total 3 3 2 2" xfId="1136"/>
    <cellStyle name="Total 3 3 2 2 2" xfId="2222"/>
    <cellStyle name="Total 3 3 2 2 2 2" xfId="12346"/>
    <cellStyle name="Total 3 3 2 2 2 2 2" xfId="12347"/>
    <cellStyle name="Total 3 3 2 2 2 3" xfId="12348"/>
    <cellStyle name="Total 3 3 2 2 2_Consolidated" xfId="12349"/>
    <cellStyle name="Total 3 3 2 2 3" xfId="12350"/>
    <cellStyle name="Total 3 3 2 2 3 2" xfId="12351"/>
    <cellStyle name="Total 3 3 2 2 4" xfId="12352"/>
    <cellStyle name="Total 3 3 2 2_Consolidated" xfId="12353"/>
    <cellStyle name="Total 3 3 2 3" xfId="1437"/>
    <cellStyle name="Total 3 3 2 3 2" xfId="12354"/>
    <cellStyle name="Total 3 3 2 3 2 2" xfId="12355"/>
    <cellStyle name="Total 3 3 2 3 3" xfId="12356"/>
    <cellStyle name="Total 3 3 2 3_Consolidated" xfId="12357"/>
    <cellStyle name="Total 3 3 2 4" xfId="1889"/>
    <cellStyle name="Total 3 3 2 4 2" xfId="12358"/>
    <cellStyle name="Total 3 3 2 4 2 2" xfId="12359"/>
    <cellStyle name="Total 3 3 2 4 3" xfId="12360"/>
    <cellStyle name="Total 3 3 2 4_Consolidated" xfId="12361"/>
    <cellStyle name="Total 3 3 2 5" xfId="800"/>
    <cellStyle name="Total 3 3 2 5 2" xfId="12362"/>
    <cellStyle name="Total 3 3 2 5 2 2" xfId="12363"/>
    <cellStyle name="Total 3 3 2 5 3" xfId="12364"/>
    <cellStyle name="Total 3 3 2 5_Consolidated" xfId="12365"/>
    <cellStyle name="Total 3 3 2 6" xfId="12366"/>
    <cellStyle name="Total 3 3 2 6 2" xfId="12367"/>
    <cellStyle name="Total 3 3 2 7" xfId="12368"/>
    <cellStyle name="Total 3 3 2 7 2" xfId="12369"/>
    <cellStyle name="Total 3 3 2 8" xfId="12370"/>
    <cellStyle name="Total 3 3 2_Consolidated" xfId="12371"/>
    <cellStyle name="Total 3 3 3" xfId="364"/>
    <cellStyle name="Total 3 3 3 2" xfId="986"/>
    <cellStyle name="Total 3 3 3 2 2" xfId="2075"/>
    <cellStyle name="Total 3 3 3 2 2 2" xfId="12372"/>
    <cellStyle name="Total 3 3 3 2 2 2 2" xfId="12373"/>
    <cellStyle name="Total 3 3 3 2 2 3" xfId="12374"/>
    <cellStyle name="Total 3 3 3 2 2_Consolidated" xfId="12375"/>
    <cellStyle name="Total 3 3 3 2 3" xfId="12376"/>
    <cellStyle name="Total 3 3 3 2 3 2" xfId="12377"/>
    <cellStyle name="Total 3 3 3 2 4" xfId="12378"/>
    <cellStyle name="Total 3 3 3 2_Consolidated" xfId="12379"/>
    <cellStyle name="Total 3 3 3 3" xfId="1478"/>
    <cellStyle name="Total 3 3 3 3 2" xfId="12380"/>
    <cellStyle name="Total 3 3 3 3 2 2" xfId="12381"/>
    <cellStyle name="Total 3 3 3 3 3" xfId="12382"/>
    <cellStyle name="Total 3 3 3 3_Consolidated" xfId="12383"/>
    <cellStyle name="Total 3 3 3 4" xfId="1930"/>
    <cellStyle name="Total 3 3 3 4 2" xfId="12384"/>
    <cellStyle name="Total 3 3 3 4 2 2" xfId="12385"/>
    <cellStyle name="Total 3 3 3 4 3" xfId="12386"/>
    <cellStyle name="Total 3 3 3 4_Consolidated" xfId="12387"/>
    <cellStyle name="Total 3 3 3 5" xfId="841"/>
    <cellStyle name="Total 3 3 3 5 2" xfId="12388"/>
    <cellStyle name="Total 3 3 3 5 2 2" xfId="12389"/>
    <cellStyle name="Total 3 3 3 5 3" xfId="12390"/>
    <cellStyle name="Total 3 3 3 5_Consolidated" xfId="12391"/>
    <cellStyle name="Total 3 3 3 6" xfId="12392"/>
    <cellStyle name="Total 3 3 3 6 2" xfId="12393"/>
    <cellStyle name="Total 3 3 3 7" xfId="12394"/>
    <cellStyle name="Total 3 3 3 7 2" xfId="12395"/>
    <cellStyle name="Total 3 3 3 8" xfId="12396"/>
    <cellStyle name="Total 3 3 3_Consolidated" xfId="12397"/>
    <cellStyle name="Total 3 3 4" xfId="400"/>
    <cellStyle name="Total 3 3 4 2" xfId="607"/>
    <cellStyle name="Total 3 3 4 2 2" xfId="1696"/>
    <cellStyle name="Total 3 3 4 2 2 2" xfId="12398"/>
    <cellStyle name="Total 3 3 4 2 2 2 2" xfId="12399"/>
    <cellStyle name="Total 3 3 4 2 2 3" xfId="12400"/>
    <cellStyle name="Total 3 3 4 2 2_Consolidated" xfId="12401"/>
    <cellStyle name="Total 3 3 4 2 3" xfId="12402"/>
    <cellStyle name="Total 3 3 4 2 3 2" xfId="12403"/>
    <cellStyle name="Total 3 3 4 2 4" xfId="12404"/>
    <cellStyle name="Total 3 3 4 2_Consolidated" xfId="12405"/>
    <cellStyle name="Total 3 3 4 3" xfId="1514"/>
    <cellStyle name="Total 3 3 4 3 2" xfId="12406"/>
    <cellStyle name="Total 3 3 4 3 2 2" xfId="12407"/>
    <cellStyle name="Total 3 3 4 3 3" xfId="12408"/>
    <cellStyle name="Total 3 3 4 3_Consolidated" xfId="12409"/>
    <cellStyle name="Total 3 3 4 4" xfId="1966"/>
    <cellStyle name="Total 3 3 4 4 2" xfId="12410"/>
    <cellStyle name="Total 3 3 4 4 2 2" xfId="12411"/>
    <cellStyle name="Total 3 3 4 4 3" xfId="12412"/>
    <cellStyle name="Total 3 3 4 4_Consolidated" xfId="12413"/>
    <cellStyle name="Total 3 3 4 5" xfId="877"/>
    <cellStyle name="Total 3 3 4 5 2" xfId="12414"/>
    <cellStyle name="Total 3 3 4 5 2 2" xfId="12415"/>
    <cellStyle name="Total 3 3 4 5 3" xfId="12416"/>
    <cellStyle name="Total 3 3 4 5_Consolidated" xfId="12417"/>
    <cellStyle name="Total 3 3 4 6" xfId="12418"/>
    <cellStyle name="Total 3 3 4 6 2" xfId="12419"/>
    <cellStyle name="Total 3 3 4 7" xfId="12420"/>
    <cellStyle name="Total 3 3 4 7 2" xfId="12421"/>
    <cellStyle name="Total 3 3 4 8" xfId="12422"/>
    <cellStyle name="Total 3 3 4_Consolidated" xfId="12423"/>
    <cellStyle name="Total 3 3 5" xfId="438"/>
    <cellStyle name="Total 3 3 5 2" xfId="1066"/>
    <cellStyle name="Total 3 3 5 2 2" xfId="2154"/>
    <cellStyle name="Total 3 3 5 2 2 2" xfId="12424"/>
    <cellStyle name="Total 3 3 5 2 2 2 2" xfId="12425"/>
    <cellStyle name="Total 3 3 5 2 2 3" xfId="12426"/>
    <cellStyle name="Total 3 3 5 2 2_Consolidated" xfId="12427"/>
    <cellStyle name="Total 3 3 5 2 3" xfId="12428"/>
    <cellStyle name="Total 3 3 5 2 3 2" xfId="12429"/>
    <cellStyle name="Total 3 3 5 2 4" xfId="12430"/>
    <cellStyle name="Total 3 3 5 2_Consolidated" xfId="12431"/>
    <cellStyle name="Total 3 3 5 3" xfId="1552"/>
    <cellStyle name="Total 3 3 5 3 2" xfId="12432"/>
    <cellStyle name="Total 3 3 5 3 2 2" xfId="12433"/>
    <cellStyle name="Total 3 3 5 3 3" xfId="12434"/>
    <cellStyle name="Total 3 3 5 3_Consolidated" xfId="12435"/>
    <cellStyle name="Total 3 3 5 4" xfId="2004"/>
    <cellStyle name="Total 3 3 5 4 2" xfId="12436"/>
    <cellStyle name="Total 3 3 5 4 2 2" xfId="12437"/>
    <cellStyle name="Total 3 3 5 4 3" xfId="12438"/>
    <cellStyle name="Total 3 3 5 4_Consolidated" xfId="12439"/>
    <cellStyle name="Total 3 3 5 5" xfId="915"/>
    <cellStyle name="Total 3 3 5 5 2" xfId="12440"/>
    <cellStyle name="Total 3 3 5 5 2 2" xfId="12441"/>
    <cellStyle name="Total 3 3 5 5 3" xfId="12442"/>
    <cellStyle name="Total 3 3 5 5_Consolidated" xfId="12443"/>
    <cellStyle name="Total 3 3 5 6" xfId="12444"/>
    <cellStyle name="Total 3 3 5 6 2" xfId="12445"/>
    <cellStyle name="Total 3 3 5 7" xfId="12446"/>
    <cellStyle name="Total 3 3 5 7 2" xfId="12447"/>
    <cellStyle name="Total 3 3 5 8" xfId="12448"/>
    <cellStyle name="Total 3 3 5_Consolidated" xfId="12449"/>
    <cellStyle name="Total 3 3 6" xfId="478"/>
    <cellStyle name="Total 3 3 6 2" xfId="1078"/>
    <cellStyle name="Total 3 3 6 2 2" xfId="2166"/>
    <cellStyle name="Total 3 3 6 2 2 2" xfId="12450"/>
    <cellStyle name="Total 3 3 6 2 2 2 2" xfId="12451"/>
    <cellStyle name="Total 3 3 6 2 2 3" xfId="12452"/>
    <cellStyle name="Total 3 3 6 2 2_Consolidated" xfId="12453"/>
    <cellStyle name="Total 3 3 6 2 3" xfId="12454"/>
    <cellStyle name="Total 3 3 6 2 3 2" xfId="12455"/>
    <cellStyle name="Total 3 3 6 2 4" xfId="12456"/>
    <cellStyle name="Total 3 3 6 2_Consolidated" xfId="12457"/>
    <cellStyle name="Total 3 3 6 3" xfId="1592"/>
    <cellStyle name="Total 3 3 6 3 2" xfId="12458"/>
    <cellStyle name="Total 3 3 6 3 2 2" xfId="12459"/>
    <cellStyle name="Total 3 3 6 3 3" xfId="12460"/>
    <cellStyle name="Total 3 3 6 3_Consolidated" xfId="12461"/>
    <cellStyle name="Total 3 3 6 4" xfId="2044"/>
    <cellStyle name="Total 3 3 6 4 2" xfId="12462"/>
    <cellStyle name="Total 3 3 6 4 2 2" xfId="12463"/>
    <cellStyle name="Total 3 3 6 4 3" xfId="12464"/>
    <cellStyle name="Total 3 3 6 4_Consolidated" xfId="12465"/>
    <cellStyle name="Total 3 3 6 5" xfId="955"/>
    <cellStyle name="Total 3 3 6 5 2" xfId="12466"/>
    <cellStyle name="Total 3 3 6 5 2 2" xfId="12467"/>
    <cellStyle name="Total 3 3 6 5 3" xfId="12468"/>
    <cellStyle name="Total 3 3 6 5_Consolidated" xfId="12469"/>
    <cellStyle name="Total 3 3 6 6" xfId="12470"/>
    <cellStyle name="Total 3 3 6 6 2" xfId="12471"/>
    <cellStyle name="Total 3 3 6 7" xfId="12472"/>
    <cellStyle name="Total 3 3 6 7 2" xfId="12473"/>
    <cellStyle name="Total 3 3 6 8" xfId="12474"/>
    <cellStyle name="Total 3 3 6_Consolidated" xfId="12475"/>
    <cellStyle name="Total 3 3 7" xfId="730"/>
    <cellStyle name="Total 3 3 7 2" xfId="1819"/>
    <cellStyle name="Total 3 3 7 2 2" xfId="12476"/>
    <cellStyle name="Total 3 3 7 2 2 2" xfId="12477"/>
    <cellStyle name="Total 3 3 7 2 3" xfId="12478"/>
    <cellStyle name="Total 3 3 7 2_Consolidated" xfId="12479"/>
    <cellStyle name="Total 3 3 7 3" xfId="1271"/>
    <cellStyle name="Total 3 3 7 3 2" xfId="12480"/>
    <cellStyle name="Total 3 3 7 3 2 2" xfId="12481"/>
    <cellStyle name="Total 3 3 7 3 3" xfId="12482"/>
    <cellStyle name="Total 3 3 7 3_Consolidated" xfId="12483"/>
    <cellStyle name="Total 3 3 7 4" xfId="12484"/>
    <cellStyle name="Total 3 3 7 4 2" xfId="12485"/>
    <cellStyle name="Total 3 3 7 5" xfId="12486"/>
    <cellStyle name="Total 3 3 7 5 2" xfId="12487"/>
    <cellStyle name="Total 3 3 7 6" xfId="12488"/>
    <cellStyle name="Total 3 3 7 6 2" xfId="12489"/>
    <cellStyle name="Total 3 3 7 7" xfId="12490"/>
    <cellStyle name="Total 3 3 7_Consolidated" xfId="12491"/>
    <cellStyle name="Total 3 3 8" xfId="1052"/>
    <cellStyle name="Total 3 3 8 2" xfId="2140"/>
    <cellStyle name="Total 3 3 8 2 2" xfId="12492"/>
    <cellStyle name="Total 3 3 8 2 2 2" xfId="12493"/>
    <cellStyle name="Total 3 3 8 2 3" xfId="12494"/>
    <cellStyle name="Total 3 3 8 2_Consolidated" xfId="12495"/>
    <cellStyle name="Total 3 3 8 3" xfId="12496"/>
    <cellStyle name="Total 3 3 8 3 2" xfId="12497"/>
    <cellStyle name="Total 3 3 8 4" xfId="12498"/>
    <cellStyle name="Total 3 3 8 4 2" xfId="12499"/>
    <cellStyle name="Total 3 3 8 5" xfId="12500"/>
    <cellStyle name="Total 3 3 8 5 2" xfId="12501"/>
    <cellStyle name="Total 3 3 8 6" xfId="12502"/>
    <cellStyle name="Total 3 3 8_Consolidated" xfId="12503"/>
    <cellStyle name="Total 3 3 9" xfId="1367"/>
    <cellStyle name="Total 3 3 9 2" xfId="12504"/>
    <cellStyle name="Total 3 3 9 2 2" xfId="12505"/>
    <cellStyle name="Total 3 3 9 3" xfId="12506"/>
    <cellStyle name="Total 3 3 9 3 2" xfId="12507"/>
    <cellStyle name="Total 3 3 9 4" xfId="12508"/>
    <cellStyle name="Total 3 3 9 4 2" xfId="12509"/>
    <cellStyle name="Total 3 3 9 5" xfId="12510"/>
    <cellStyle name="Total 3 3 9_Consolidated" xfId="12511"/>
    <cellStyle name="Total 3 3_Consolidated" xfId="12512"/>
    <cellStyle name="Total 3 4" xfId="284"/>
    <cellStyle name="Total 3 4 2" xfId="598"/>
    <cellStyle name="Total 3 4 2 2" xfId="1687"/>
    <cellStyle name="Total 3 4 2 2 2" xfId="12513"/>
    <cellStyle name="Total 3 4 2 2 2 2" xfId="12514"/>
    <cellStyle name="Total 3 4 2 2 3" xfId="12515"/>
    <cellStyle name="Total 3 4 2 2_Consolidated" xfId="12516"/>
    <cellStyle name="Total 3 4 2 3" xfId="12517"/>
    <cellStyle name="Total 3 4 2 3 2" xfId="12518"/>
    <cellStyle name="Total 3 4 2 4" xfId="12519"/>
    <cellStyle name="Total 3 4 2_Consolidated" xfId="12520"/>
    <cellStyle name="Total 3 4 3" xfId="1398"/>
    <cellStyle name="Total 3 4 3 2" xfId="12521"/>
    <cellStyle name="Total 3 4 3 2 2" xfId="12522"/>
    <cellStyle name="Total 3 4 3 3" xfId="12523"/>
    <cellStyle name="Total 3 4 3_Consolidated" xfId="12524"/>
    <cellStyle name="Total 3 4 4" xfId="1850"/>
    <cellStyle name="Total 3 4 4 2" xfId="12525"/>
    <cellStyle name="Total 3 4 4 2 2" xfId="12526"/>
    <cellStyle name="Total 3 4 4 3" xfId="12527"/>
    <cellStyle name="Total 3 4 4_Consolidated" xfId="12528"/>
    <cellStyle name="Total 3 4 5" xfId="761"/>
    <cellStyle name="Total 3 4 5 2" xfId="12529"/>
    <cellStyle name="Total 3 4 5 2 2" xfId="12530"/>
    <cellStyle name="Total 3 4 5 3" xfId="12531"/>
    <cellStyle name="Total 3 4 5_Consolidated" xfId="12532"/>
    <cellStyle name="Total 3 4 6" xfId="12533"/>
    <cellStyle name="Total 3 4 6 2" xfId="12534"/>
    <cellStyle name="Total 3 4 7" xfId="12535"/>
    <cellStyle name="Total 3 4 7 2" xfId="12536"/>
    <cellStyle name="Total 3 4 8" xfId="12537"/>
    <cellStyle name="Total 3 4_Consolidated" xfId="12538"/>
    <cellStyle name="Total 3 5" xfId="281"/>
    <cellStyle name="Total 3 5 2" xfId="994"/>
    <cellStyle name="Total 3 5 2 2" xfId="2083"/>
    <cellStyle name="Total 3 5 2 2 2" xfId="12539"/>
    <cellStyle name="Total 3 5 2 2 2 2" xfId="12540"/>
    <cellStyle name="Total 3 5 2 2 3" xfId="12541"/>
    <cellStyle name="Total 3 5 2 2_Consolidated" xfId="12542"/>
    <cellStyle name="Total 3 5 2 3" xfId="12543"/>
    <cellStyle name="Total 3 5 2 3 2" xfId="12544"/>
    <cellStyle name="Total 3 5 2 4" xfId="12545"/>
    <cellStyle name="Total 3 5 2_Consolidated" xfId="12546"/>
    <cellStyle name="Total 3 5 3" xfId="1395"/>
    <cellStyle name="Total 3 5 3 2" xfId="12547"/>
    <cellStyle name="Total 3 5 3 2 2" xfId="12548"/>
    <cellStyle name="Total 3 5 3 3" xfId="12549"/>
    <cellStyle name="Total 3 5 3_Consolidated" xfId="12550"/>
    <cellStyle name="Total 3 5 4" xfId="1847"/>
    <cellStyle name="Total 3 5 4 2" xfId="12551"/>
    <cellStyle name="Total 3 5 4 2 2" xfId="12552"/>
    <cellStyle name="Total 3 5 4 3" xfId="12553"/>
    <cellStyle name="Total 3 5 4_Consolidated" xfId="12554"/>
    <cellStyle name="Total 3 5 5" xfId="758"/>
    <cellStyle name="Total 3 5 5 2" xfId="12555"/>
    <cellStyle name="Total 3 5 5 2 2" xfId="12556"/>
    <cellStyle name="Total 3 5 5 3" xfId="12557"/>
    <cellStyle name="Total 3 5 5_Consolidated" xfId="12558"/>
    <cellStyle name="Total 3 5 6" xfId="12559"/>
    <cellStyle name="Total 3 5 6 2" xfId="12560"/>
    <cellStyle name="Total 3 5 7" xfId="12561"/>
    <cellStyle name="Total 3 5 7 2" xfId="12562"/>
    <cellStyle name="Total 3 5 8" xfId="12563"/>
    <cellStyle name="Total 3 5_Consolidated" xfId="12564"/>
    <cellStyle name="Total 3 6" xfId="154"/>
    <cellStyle name="Total 3 6 2" xfId="1097"/>
    <cellStyle name="Total 3 6 2 2" xfId="2185"/>
    <cellStyle name="Total 3 6 2 2 2" xfId="12565"/>
    <cellStyle name="Total 3 6 2 2 2 2" xfId="12566"/>
    <cellStyle name="Total 3 6 2 2 3" xfId="12567"/>
    <cellStyle name="Total 3 6 2 2_Consolidated" xfId="12568"/>
    <cellStyle name="Total 3 6 2 3" xfId="12569"/>
    <cellStyle name="Total 3 6 2 3 2" xfId="12570"/>
    <cellStyle name="Total 3 6 2 4" xfId="12571"/>
    <cellStyle name="Total 3 6 2_Consolidated" xfId="12572"/>
    <cellStyle name="Total 3 6 3" xfId="1309"/>
    <cellStyle name="Total 3 6 3 2" xfId="12573"/>
    <cellStyle name="Total 3 6 3 2 2" xfId="12574"/>
    <cellStyle name="Total 3 6 3 3" xfId="12575"/>
    <cellStyle name="Total 3 6 3_Consolidated" xfId="12576"/>
    <cellStyle name="Total 3 6 4" xfId="1740"/>
    <cellStyle name="Total 3 6 4 2" xfId="12577"/>
    <cellStyle name="Total 3 6 4 2 2" xfId="12578"/>
    <cellStyle name="Total 3 6 4 3" xfId="12579"/>
    <cellStyle name="Total 3 6 4_Consolidated" xfId="12580"/>
    <cellStyle name="Total 3 6 5" xfId="651"/>
    <cellStyle name="Total 3 6 5 2" xfId="12581"/>
    <cellStyle name="Total 3 6 5 2 2" xfId="12582"/>
    <cellStyle name="Total 3 6 5 3" xfId="12583"/>
    <cellStyle name="Total 3 6 5_Consolidated" xfId="12584"/>
    <cellStyle name="Total 3 6 6" xfId="12585"/>
    <cellStyle name="Total 3 6 6 2" xfId="12586"/>
    <cellStyle name="Total 3 6 7" xfId="12587"/>
    <cellStyle name="Total 3 6 7 2" xfId="12588"/>
    <cellStyle name="Total 3 6 8" xfId="12589"/>
    <cellStyle name="Total 3 6_Consolidated" xfId="12590"/>
    <cellStyle name="Total 3 7" xfId="136"/>
    <cellStyle name="Total 3 7 2" xfId="1185"/>
    <cellStyle name="Total 3 7 2 2" xfId="2269"/>
    <cellStyle name="Total 3 7 2 2 2" xfId="12591"/>
    <cellStyle name="Total 3 7 2 2 2 2" xfId="12592"/>
    <cellStyle name="Total 3 7 2 2 3" xfId="12593"/>
    <cellStyle name="Total 3 7 2 2_Consolidated" xfId="12594"/>
    <cellStyle name="Total 3 7 2 3" xfId="12595"/>
    <cellStyle name="Total 3 7 2 3 2" xfId="12596"/>
    <cellStyle name="Total 3 7 2 4" xfId="12597"/>
    <cellStyle name="Total 3 7 2_Consolidated" xfId="12598"/>
    <cellStyle name="Total 3 7 3" xfId="1293"/>
    <cellStyle name="Total 3 7 3 2" xfId="12599"/>
    <cellStyle name="Total 3 7 3 2 2" xfId="12600"/>
    <cellStyle name="Total 3 7 3 3" xfId="12601"/>
    <cellStyle name="Total 3 7 3_Consolidated" xfId="12602"/>
    <cellStyle name="Total 3 7 4" xfId="1724"/>
    <cellStyle name="Total 3 7 4 2" xfId="12603"/>
    <cellStyle name="Total 3 7 4 2 2" xfId="12604"/>
    <cellStyle name="Total 3 7 4 3" xfId="12605"/>
    <cellStyle name="Total 3 7 4_Consolidated" xfId="12606"/>
    <cellStyle name="Total 3 7 5" xfId="635"/>
    <cellStyle name="Total 3 7 5 2" xfId="12607"/>
    <cellStyle name="Total 3 7 5 2 2" xfId="12608"/>
    <cellStyle name="Total 3 7 5 3" xfId="12609"/>
    <cellStyle name="Total 3 7 5_Consolidated" xfId="12610"/>
    <cellStyle name="Total 3 7 6" xfId="12611"/>
    <cellStyle name="Total 3 7 6 2" xfId="12612"/>
    <cellStyle name="Total 3 7 7" xfId="12613"/>
    <cellStyle name="Total 3 7 7 2" xfId="12614"/>
    <cellStyle name="Total 3 7 8" xfId="12615"/>
    <cellStyle name="Total 3 7_Consolidated" xfId="12616"/>
    <cellStyle name="Total 3 8" xfId="686"/>
    <cellStyle name="Total 3 8 2" xfId="1775"/>
    <cellStyle name="Total 3 8 2 2" xfId="12617"/>
    <cellStyle name="Total 3 8 2 2 2" xfId="12618"/>
    <cellStyle name="Total 3 8 2 3" xfId="12619"/>
    <cellStyle name="Total 3 8 2_Consolidated" xfId="12620"/>
    <cellStyle name="Total 3 8 3" xfId="1235"/>
    <cellStyle name="Total 3 8 3 2" xfId="12621"/>
    <cellStyle name="Total 3 8 3 2 2" xfId="12622"/>
    <cellStyle name="Total 3 8 3 3" xfId="12623"/>
    <cellStyle name="Total 3 8 3_Consolidated" xfId="12624"/>
    <cellStyle name="Total 3 8 4" xfId="12625"/>
    <cellStyle name="Total 3 8 4 2" xfId="12626"/>
    <cellStyle name="Total 3 8 5" xfId="12627"/>
    <cellStyle name="Total 3 8 5 2" xfId="12628"/>
    <cellStyle name="Total 3 8 6" xfId="12629"/>
    <cellStyle name="Total 3 8 6 2" xfId="12630"/>
    <cellStyle name="Total 3 8 7" xfId="12631"/>
    <cellStyle name="Total 3 8_Consolidated" xfId="12632"/>
    <cellStyle name="Total 3 9" xfId="1057"/>
    <cellStyle name="Total 3 9 2" xfId="2145"/>
    <cellStyle name="Total 3 9 2 2" xfId="12633"/>
    <cellStyle name="Total 3 9 2 2 2" xfId="12634"/>
    <cellStyle name="Total 3 9 2 3" xfId="12635"/>
    <cellStyle name="Total 3 9 2_Consolidated" xfId="12636"/>
    <cellStyle name="Total 3 9 3" xfId="12637"/>
    <cellStyle name="Total 3 9 3 2" xfId="12638"/>
    <cellStyle name="Total 3 9 4" xfId="12639"/>
    <cellStyle name="Total 3 9 4 2" xfId="12640"/>
    <cellStyle name="Total 3 9 5" xfId="12641"/>
    <cellStyle name="Total 3 9 5 2" xfId="12642"/>
    <cellStyle name="Total 3 9 6" xfId="12643"/>
    <cellStyle name="Total 3 9_Consolidated" xfId="12644"/>
    <cellStyle name="Total 3_Consolidated" xfId="12645"/>
    <cellStyle name="Warning Text" xfId="105" builtinId="11" customBuiltin="1"/>
    <cellStyle name="Warning Text 2" xfId="74"/>
    <cellStyle name="Warning Text 3" xfId="204"/>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GB"/>
              <a:t>Customer Satisfaction</a:t>
            </a:r>
          </a:p>
        </c:rich>
      </c:tx>
      <c:overlay val="0"/>
    </c:title>
    <c:autoTitleDeleted val="0"/>
    <c:plotArea>
      <c:layout/>
      <c:lineChart>
        <c:grouping val="standard"/>
        <c:varyColors val="0"/>
        <c:ser>
          <c:idx val="0"/>
          <c:order val="0"/>
          <c:tx>
            <c:strRef>
              <c:f>'Survey Monkey'!$A$6</c:f>
              <c:strCache>
                <c:ptCount val="1"/>
                <c:pt idx="0">
                  <c:v>Customer Services</c:v>
                </c:pt>
              </c:strCache>
            </c:strRef>
          </c:tx>
          <c:marker>
            <c:symbol val="none"/>
          </c:marker>
          <c:cat>
            <c:numRef>
              <c:f>'Survey Monkey'!$A$10:$A$12</c:f>
              <c:numCache>
                <c:formatCode>mmm\-yy</c:formatCode>
                <c:ptCount val="3"/>
                <c:pt idx="0">
                  <c:v>43191</c:v>
                </c:pt>
                <c:pt idx="1">
                  <c:v>43221</c:v>
                </c:pt>
                <c:pt idx="2">
                  <c:v>43252</c:v>
                </c:pt>
              </c:numCache>
            </c:numRef>
          </c:cat>
          <c:val>
            <c:numRef>
              <c:f>'Survey Monkey'!$L$10:$L$12</c:f>
              <c:numCache>
                <c:formatCode>0.0%</c:formatCode>
                <c:ptCount val="3"/>
                <c:pt idx="0">
                  <c:v>0.76470588235294112</c:v>
                </c:pt>
                <c:pt idx="1">
                  <c:v>0.72222222222222221</c:v>
                </c:pt>
                <c:pt idx="2">
                  <c:v>0.69444444444444442</c:v>
                </c:pt>
              </c:numCache>
            </c:numRef>
          </c:val>
          <c:smooth val="0"/>
          <c:extLst>
            <c:ext xmlns:c16="http://schemas.microsoft.com/office/drawing/2014/chart" uri="{C3380CC4-5D6E-409C-BE32-E72D297353CC}">
              <c16:uniqueId val="{00000000-893F-48FB-99DF-5F0DEB7A12AC}"/>
            </c:ext>
          </c:extLst>
        </c:ser>
        <c:dLbls>
          <c:showLegendKey val="0"/>
          <c:showVal val="0"/>
          <c:showCatName val="0"/>
          <c:showSerName val="0"/>
          <c:showPercent val="0"/>
          <c:showBubbleSize val="0"/>
        </c:dLbls>
        <c:smooth val="0"/>
        <c:axId val="45739392"/>
        <c:axId val="72279168"/>
      </c:lineChart>
      <c:dateAx>
        <c:axId val="45739392"/>
        <c:scaling>
          <c:orientation val="minMax"/>
        </c:scaling>
        <c:delete val="0"/>
        <c:axPos val="b"/>
        <c:numFmt formatCode="mmm\-yy" sourceLinked="1"/>
        <c:majorTickMark val="none"/>
        <c:minorTickMark val="none"/>
        <c:tickLblPos val="nextTo"/>
        <c:crossAx val="72279168"/>
        <c:crosses val="autoZero"/>
        <c:auto val="1"/>
        <c:lblOffset val="100"/>
        <c:baseTimeUnit val="months"/>
      </c:dateAx>
      <c:valAx>
        <c:axId val="72279168"/>
        <c:scaling>
          <c:orientation val="minMax"/>
          <c:max val="1"/>
        </c:scaling>
        <c:delete val="0"/>
        <c:axPos val="l"/>
        <c:majorGridlines/>
        <c:numFmt formatCode="0.0%" sourceLinked="1"/>
        <c:majorTickMark val="none"/>
        <c:minorTickMark val="none"/>
        <c:tickLblPos val="nextTo"/>
        <c:crossAx val="45739392"/>
        <c:crosses val="autoZero"/>
        <c:crossBetween val="between"/>
      </c:valAx>
    </c:plotArea>
    <c:legend>
      <c:legendPos val="b"/>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KPI PI'!A1"/></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361950</xdr:colOff>
      <xdr:row>0</xdr:row>
      <xdr:rowOff>9525</xdr:rowOff>
    </xdr:from>
    <xdr:to>
      <xdr:col>9</xdr:col>
      <xdr:colOff>514655</xdr:colOff>
      <xdr:row>2</xdr:row>
      <xdr:rowOff>142965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05350" y="9525"/>
          <a:ext cx="2362505" cy="647790"/>
        </a:xfrm>
        <a:prstGeom prst="rect">
          <a:avLst/>
        </a:prstGeom>
      </xdr:spPr>
    </xdr:pic>
    <xdr:clientData/>
  </xdr:twoCellAnchor>
  <xdr:twoCellAnchor>
    <xdr:from>
      <xdr:col>0</xdr:col>
      <xdr:colOff>314324</xdr:colOff>
      <xdr:row>13</xdr:row>
      <xdr:rowOff>9524</xdr:rowOff>
    </xdr:from>
    <xdr:to>
      <xdr:col>11</xdr:col>
      <xdr:colOff>142875</xdr:colOff>
      <xdr:row>28</xdr:row>
      <xdr:rowOff>133349</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83345</xdr:colOff>
      <xdr:row>0</xdr:row>
      <xdr:rowOff>95252</xdr:rowOff>
    </xdr:from>
    <xdr:to>
      <xdr:col>11</xdr:col>
      <xdr:colOff>600075</xdr:colOff>
      <xdr:row>18</xdr:row>
      <xdr:rowOff>152400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83345" y="895352"/>
          <a:ext cx="8079580" cy="34194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600" b="1">
              <a:solidFill>
                <a:schemeClr val="dk1"/>
              </a:solidFill>
              <a:latin typeface="+mn-lt"/>
              <a:ea typeface="+mn-ea"/>
              <a:cs typeface="+mn-cs"/>
            </a:rPr>
            <a:t>Definitions</a:t>
          </a:r>
        </a:p>
        <a:p>
          <a:pPr marL="0" marR="0" indent="0" defTabSz="914400" eaLnBrk="1" fontAlgn="auto" latinLnBrk="0" hangingPunct="1">
            <a:lnSpc>
              <a:spcPct val="100000"/>
            </a:lnSpc>
            <a:spcBef>
              <a:spcPts val="0"/>
            </a:spcBef>
            <a:spcAft>
              <a:spcPts val="0"/>
            </a:spcAft>
            <a:buClrTx/>
            <a:buSzTx/>
            <a:buFontTx/>
            <a:buNone/>
            <a:tabLst/>
            <a:defRPr/>
          </a:pPr>
          <a:endParaRPr lang="en-GB" sz="16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Customers</a:t>
          </a:r>
          <a:r>
            <a:rPr lang="en-GB" sz="1100" b="1" baseline="0">
              <a:solidFill>
                <a:schemeClr val="dk1"/>
              </a:solidFill>
              <a:latin typeface="+mn-lt"/>
              <a:ea typeface="+mn-ea"/>
              <a:cs typeface="+mn-cs"/>
            </a:rPr>
            <a:t> needing additional support</a:t>
          </a:r>
          <a:endParaRPr lang="en-GB" sz="1100" b="0">
            <a:solidFill>
              <a:schemeClr val="dk1"/>
            </a:solidFill>
            <a:latin typeface="+mn-lt"/>
            <a:ea typeface="+mn-ea"/>
            <a:cs typeface="+mn-cs"/>
          </a:endParaRPr>
        </a:p>
        <a:p>
          <a:r>
            <a:rPr lang="en-GB" sz="1100">
              <a:solidFill>
                <a:schemeClr val="dk1"/>
              </a:solidFill>
              <a:latin typeface="+mn-lt"/>
              <a:ea typeface="+mn-ea"/>
              <a:cs typeface="+mn-cs"/>
            </a:rPr>
            <a:t>The definition of what qualifies as needing additional support is given below and will need to be kept under review in line with experience:</a:t>
          </a:r>
        </a:p>
        <a:p>
          <a:endParaRPr lang="en-GB" sz="1100">
            <a:solidFill>
              <a:schemeClr val="dk1"/>
            </a:solidFill>
            <a:latin typeface="+mn-lt"/>
            <a:ea typeface="+mn-ea"/>
            <a:cs typeface="+mn-cs"/>
          </a:endParaRPr>
        </a:p>
        <a:p>
          <a:pPr lvl="0"/>
          <a:r>
            <a:rPr lang="en-GB" sz="1100">
              <a:solidFill>
                <a:schemeClr val="dk1"/>
              </a:solidFill>
              <a:latin typeface="+mn-lt"/>
              <a:ea typeface="+mn-ea"/>
              <a:cs typeface="+mn-cs"/>
            </a:rPr>
            <a:t>	-   </a:t>
          </a:r>
          <a:r>
            <a:rPr lang="en-GB" sz="1100" baseline="0">
              <a:solidFill>
                <a:schemeClr val="dk1"/>
              </a:solidFill>
              <a:latin typeface="+mn-lt"/>
              <a:ea typeface="+mn-ea"/>
              <a:cs typeface="+mn-cs"/>
            </a:rPr>
            <a:t> </a:t>
          </a:r>
          <a:r>
            <a:rPr lang="en-GB" sz="1100">
              <a:solidFill>
                <a:schemeClr val="dk1"/>
              </a:solidFill>
              <a:latin typeface="+mn-lt"/>
              <a:ea typeface="+mn-ea"/>
              <a:cs typeface="+mn-cs"/>
            </a:rPr>
            <a:t>Customer who is unable (as opposed to unwilling) to gain the required outcome via use of the normal channels of 	interaction i.e. the web, telephone or face to face as they experience significant barriers such as cost, language skills, 	severe time scarcity, disability etc.;</a:t>
          </a:r>
        </a:p>
        <a:p>
          <a:pPr lvl="0"/>
          <a:r>
            <a:rPr lang="en-GB" sz="1100">
              <a:solidFill>
                <a:schemeClr val="dk1"/>
              </a:solidFill>
              <a:latin typeface="+mn-lt"/>
              <a:ea typeface="+mn-ea"/>
              <a:cs typeface="+mn-cs"/>
            </a:rPr>
            <a:t>	-    where any Customer or other person related to their enquiry is facing an imminent threat to their safety (including 	domestic violence or homelessness);</a:t>
          </a:r>
        </a:p>
        <a:p>
          <a:pPr lvl="0"/>
          <a:r>
            <a:rPr lang="en-GB" sz="1100">
              <a:solidFill>
                <a:schemeClr val="dk1"/>
              </a:solidFill>
              <a:latin typeface="+mn-lt"/>
              <a:ea typeface="+mn-ea"/>
              <a:cs typeface="+mn-cs"/>
            </a:rPr>
            <a:t>	-    where delaying action may otherwise give rise to the Customer or other person related to their enquiry facing an 	increased risk of loss of or damage to personal property or personal injury;</a:t>
          </a:r>
        </a:p>
        <a:p>
          <a:pPr lvl="0"/>
          <a:r>
            <a:rPr lang="en-GB" sz="1100">
              <a:solidFill>
                <a:schemeClr val="dk1"/>
              </a:solidFill>
              <a:latin typeface="+mn-lt"/>
              <a:ea typeface="+mn-ea"/>
              <a:cs typeface="+mn-cs"/>
            </a:rPr>
            <a:t>	-   where a customer has had to contact CSG repeatedly once the case is outside SLA and still has had no response from the 	relevant supplier or resolution is still not complete.  There is no hard and fast rule for meeting this criteria e.g. the 	customer has contacted a specific number of times. Therefore, it is suggested the judgement of the Advisor will be used to 	make a judgement.</a:t>
          </a:r>
        </a:p>
        <a:p>
          <a:pPr marL="0" marR="0" indent="0" defTabSz="914400" eaLnBrk="1" fontAlgn="auto" latinLnBrk="0" hangingPunct="1">
            <a:lnSpc>
              <a:spcPct val="100000"/>
            </a:lnSpc>
            <a:spcBef>
              <a:spcPts val="0"/>
            </a:spcBef>
            <a:spcAft>
              <a:spcPts val="0"/>
            </a:spcAft>
            <a:buClrTx/>
            <a:buSzTx/>
            <a:buFontTx/>
            <a:buNone/>
            <a:tabLst/>
            <a:defRPr/>
          </a:pPr>
          <a:endParaRPr lang="en-GB" sz="1600" b="1">
            <a:solidFill>
              <a:schemeClr val="dk1"/>
            </a:solidFill>
            <a:latin typeface="+mn-lt"/>
            <a:ea typeface="+mn-ea"/>
            <a:cs typeface="+mn-cs"/>
          </a:endParaRPr>
        </a:p>
      </xdr:txBody>
    </xdr:sp>
    <xdr:clientData/>
  </xdr:twoCellAnchor>
  <xdr:twoCellAnchor editAs="oneCell">
    <xdr:from>
      <xdr:col>6</xdr:col>
      <xdr:colOff>514350</xdr:colOff>
      <xdr:row>0</xdr:row>
      <xdr:rowOff>114300</xdr:rowOff>
    </xdr:from>
    <xdr:to>
      <xdr:col>11</xdr:col>
      <xdr:colOff>447040</xdr:colOff>
      <xdr:row>2</xdr:row>
      <xdr:rowOff>114445</xdr:rowOff>
    </xdr:to>
    <xdr:pic>
      <xdr:nvPicPr>
        <xdr:cNvPr id="3" name="Picture 2" descr="C:\Users\earnsha\AppData\Local\Microsoft\Windows\Temporary Internet Files\Content.Outlook\HH5HM70K\Customer and Support Group (2).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srcRect/>
        <a:stretch>
          <a:fillRect/>
        </a:stretch>
      </xdr:blipFill>
      <xdr:spPr bwMode="auto">
        <a:xfrm>
          <a:off x="4667250" y="114300"/>
          <a:ext cx="3342640" cy="38114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G19"/>
  <sheetViews>
    <sheetView showGridLines="0" tabSelected="1" zoomScale="90" zoomScaleNormal="90" workbookViewId="0">
      <selection activeCell="G9" sqref="G9"/>
    </sheetView>
  </sheetViews>
  <sheetFormatPr defaultRowHeight="14.4" x14ac:dyDescent="0.3"/>
  <cols>
    <col min="1" max="1" width="10.5546875" customWidth="1"/>
    <col min="2" max="2" width="45" bestFit="1" customWidth="1"/>
    <col min="3" max="7" width="11.44140625" customWidth="1"/>
  </cols>
  <sheetData>
    <row r="1" spans="1:7" ht="15" thickBot="1" x14ac:dyDescent="0.35">
      <c r="A1" s="84" t="s">
        <v>116</v>
      </c>
      <c r="B1" s="85" t="s">
        <v>30</v>
      </c>
      <c r="C1" s="86" t="s">
        <v>117</v>
      </c>
      <c r="D1" s="87" t="s">
        <v>213</v>
      </c>
      <c r="E1" s="87" t="s">
        <v>214</v>
      </c>
      <c r="F1" s="88" t="s">
        <v>215</v>
      </c>
      <c r="G1" s="89" t="s">
        <v>69</v>
      </c>
    </row>
    <row r="2" spans="1:7" ht="30" customHeight="1" thickTop="1" thickBot="1" x14ac:dyDescent="0.35">
      <c r="A2" s="90" t="s">
        <v>118</v>
      </c>
      <c r="B2" s="91" t="s">
        <v>177</v>
      </c>
      <c r="C2" s="92">
        <v>0.89</v>
      </c>
      <c r="D2" s="154">
        <v>0.89044816659121773</v>
      </c>
      <c r="E2" s="154">
        <v>0.90602339746688587</v>
      </c>
      <c r="F2" s="155">
        <v>0.89998183139534882</v>
      </c>
      <c r="G2" s="156">
        <v>0.8992612714082221</v>
      </c>
    </row>
    <row r="3" spans="1:7" s="18" customFormat="1" ht="30" customHeight="1" thickBot="1" x14ac:dyDescent="0.35">
      <c r="A3" s="90" t="s">
        <v>122</v>
      </c>
      <c r="B3" s="91" t="s">
        <v>150</v>
      </c>
      <c r="C3" s="92">
        <v>0.65</v>
      </c>
      <c r="D3" s="154">
        <v>0.76470588235294112</v>
      </c>
      <c r="E3" s="154">
        <v>0.72222222222222221</v>
      </c>
      <c r="F3" s="155">
        <v>0.69444444444444442</v>
      </c>
      <c r="G3" s="156">
        <v>0.71830985915492962</v>
      </c>
    </row>
    <row r="4" spans="1:7" ht="30" customHeight="1" thickBot="1" x14ac:dyDescent="0.35">
      <c r="A4" s="90" t="s">
        <v>119</v>
      </c>
      <c r="B4" s="91" t="s">
        <v>152</v>
      </c>
      <c r="C4" s="92">
        <v>0.94</v>
      </c>
      <c r="D4" s="154">
        <v>0.96111111111111114</v>
      </c>
      <c r="E4" s="154">
        <v>0.9966216216216216</v>
      </c>
      <c r="F4" s="155">
        <v>0.98224852071005919</v>
      </c>
      <c r="G4" s="156">
        <v>0.98294573643410854</v>
      </c>
    </row>
    <row r="5" spans="1:7" s="18" customFormat="1" ht="30" customHeight="1" thickBot="1" x14ac:dyDescent="0.35">
      <c r="A5" s="90" t="s">
        <v>120</v>
      </c>
      <c r="B5" s="91" t="s">
        <v>153</v>
      </c>
      <c r="C5" s="224">
        <f>G4</f>
        <v>0.98294573643410854</v>
      </c>
      <c r="D5" s="154">
        <v>1</v>
      </c>
      <c r="E5" s="154">
        <v>1</v>
      </c>
      <c r="F5" s="155">
        <v>1</v>
      </c>
      <c r="G5" s="156">
        <v>1</v>
      </c>
    </row>
    <row r="6" spans="1:7" ht="30" customHeight="1" thickBot="1" x14ac:dyDescent="0.35">
      <c r="A6" s="90" t="s">
        <v>216</v>
      </c>
      <c r="B6" s="91" t="s">
        <v>217</v>
      </c>
      <c r="C6" s="224">
        <v>0.77</v>
      </c>
      <c r="D6" s="154">
        <v>0.77714869249363372</v>
      </c>
      <c r="E6" s="154">
        <v>0.77198725889223141</v>
      </c>
      <c r="F6" s="155">
        <v>0.7683290789397923</v>
      </c>
      <c r="G6" s="156">
        <v>0.77264059651781225</v>
      </c>
    </row>
    <row r="7" spans="1:7" ht="15" thickBot="1" x14ac:dyDescent="0.35"/>
    <row r="8" spans="1:7" ht="15" thickBot="1" x14ac:dyDescent="0.35">
      <c r="A8" s="93" t="s">
        <v>116</v>
      </c>
      <c r="B8" s="89" t="s">
        <v>31</v>
      </c>
      <c r="C8" s="94" t="s">
        <v>117</v>
      </c>
      <c r="D8" s="87" t="s">
        <v>213</v>
      </c>
      <c r="E8" s="87" t="s">
        <v>214</v>
      </c>
      <c r="F8" s="88" t="s">
        <v>215</v>
      </c>
    </row>
    <row r="9" spans="1:7" s="18" customFormat="1" ht="30" customHeight="1" thickBot="1" x14ac:dyDescent="0.35">
      <c r="A9" s="225" t="s">
        <v>218</v>
      </c>
      <c r="B9" s="91" t="s">
        <v>178</v>
      </c>
      <c r="C9" s="226">
        <v>0.54</v>
      </c>
      <c r="D9" s="154">
        <v>0.31117021276595747</v>
      </c>
      <c r="E9" s="154">
        <v>0.31087762669962915</v>
      </c>
      <c r="F9" s="155">
        <v>0.35210150674068202</v>
      </c>
      <c r="G9" s="227">
        <v>0.32045000907276355</v>
      </c>
    </row>
    <row r="10" spans="1:7" s="18" customFormat="1" ht="30" customHeight="1" thickBot="1" x14ac:dyDescent="0.35">
      <c r="A10" s="177" t="s">
        <v>157</v>
      </c>
      <c r="B10" s="153" t="s">
        <v>167</v>
      </c>
      <c r="C10" s="178">
        <v>5</v>
      </c>
      <c r="D10" s="182">
        <v>4.5057919056724041</v>
      </c>
      <c r="E10" s="182">
        <v>4.5473418394471024</v>
      </c>
      <c r="F10" s="182">
        <v>3.7300785315545464</v>
      </c>
    </row>
    <row r="11" spans="1:7" s="18" customFormat="1" ht="30" customHeight="1" thickBot="1" x14ac:dyDescent="0.35">
      <c r="A11" s="179" t="s">
        <v>158</v>
      </c>
      <c r="B11" s="95" t="s">
        <v>168</v>
      </c>
      <c r="C11" s="180">
        <v>5</v>
      </c>
      <c r="D11" s="183">
        <v>0</v>
      </c>
      <c r="E11" s="183">
        <v>0</v>
      </c>
      <c r="F11" s="183" t="s">
        <v>219</v>
      </c>
    </row>
    <row r="12" spans="1:7" ht="30" customHeight="1" thickBot="1" x14ac:dyDescent="0.35">
      <c r="A12" s="179" t="s">
        <v>160</v>
      </c>
      <c r="B12" s="95" t="s">
        <v>179</v>
      </c>
      <c r="C12" s="154">
        <v>0.98</v>
      </c>
      <c r="D12" s="156">
        <v>0.98317307692307687</v>
      </c>
      <c r="E12" s="156">
        <v>1</v>
      </c>
      <c r="F12" s="156">
        <v>1</v>
      </c>
    </row>
    <row r="13" spans="1:7" ht="30" customHeight="1" thickBot="1" x14ac:dyDescent="0.35">
      <c r="A13" s="179" t="s">
        <v>161</v>
      </c>
      <c r="B13" s="95" t="s">
        <v>162</v>
      </c>
      <c r="C13" s="154">
        <v>0.95</v>
      </c>
      <c r="D13" s="156">
        <v>0.9647611589663273</v>
      </c>
      <c r="E13" s="156">
        <v>0.97723392145702903</v>
      </c>
      <c r="F13" s="156">
        <v>0.98945615982241952</v>
      </c>
    </row>
    <row r="14" spans="1:7" ht="30" customHeight="1" thickBot="1" x14ac:dyDescent="0.35">
      <c r="A14" s="179" t="s">
        <v>154</v>
      </c>
      <c r="B14" s="95" t="s">
        <v>155</v>
      </c>
      <c r="C14" s="154">
        <v>0.98</v>
      </c>
      <c r="D14" s="156">
        <v>0.98628048780487809</v>
      </c>
      <c r="E14" s="156">
        <v>1</v>
      </c>
      <c r="F14" s="156">
        <v>0.99858156028368794</v>
      </c>
    </row>
    <row r="15" spans="1:7" ht="30" customHeight="1" thickBot="1" x14ac:dyDescent="0.35">
      <c r="A15" s="177" t="s">
        <v>159</v>
      </c>
      <c r="B15" s="173" t="s">
        <v>121</v>
      </c>
      <c r="C15" s="181">
        <v>0.9</v>
      </c>
      <c r="D15" s="184">
        <v>1</v>
      </c>
      <c r="E15" s="184">
        <v>1</v>
      </c>
      <c r="F15" s="184">
        <v>1</v>
      </c>
    </row>
    <row r="16" spans="1:7" ht="30" customHeight="1" thickBot="1" x14ac:dyDescent="0.35">
      <c r="A16" s="177" t="s">
        <v>156</v>
      </c>
      <c r="B16" s="173" t="s">
        <v>220</v>
      </c>
      <c r="C16" s="174" t="s">
        <v>56</v>
      </c>
      <c r="D16" s="185">
        <v>0.5</v>
      </c>
      <c r="E16" s="187">
        <v>0</v>
      </c>
      <c r="F16" s="187">
        <v>0</v>
      </c>
    </row>
    <row r="17" spans="1:7" ht="30" customHeight="1" thickBot="1" x14ac:dyDescent="0.35">
      <c r="A17" s="177" t="s">
        <v>163</v>
      </c>
      <c r="B17" s="173" t="s">
        <v>164</v>
      </c>
      <c r="C17" s="181">
        <v>0.8</v>
      </c>
      <c r="D17" s="220">
        <v>0.71227524907775874</v>
      </c>
      <c r="E17" s="184">
        <v>0.82460949058572519</v>
      </c>
      <c r="F17" s="184">
        <v>0.82782200272832451</v>
      </c>
    </row>
    <row r="18" spans="1:7" ht="30" customHeight="1" thickBot="1" x14ac:dyDescent="0.35">
      <c r="A18" s="177" t="s">
        <v>180</v>
      </c>
      <c r="B18" s="174" t="s">
        <v>151</v>
      </c>
      <c r="C18" s="174">
        <v>1.5</v>
      </c>
      <c r="D18" s="185">
        <v>3.8</v>
      </c>
      <c r="E18" s="185">
        <v>1.2</v>
      </c>
      <c r="F18" s="185">
        <v>7</v>
      </c>
      <c r="G18" s="18"/>
    </row>
    <row r="19" spans="1:7" s="18" customFormat="1" ht="30" customHeight="1" thickBot="1" x14ac:dyDescent="0.35">
      <c r="A19" s="177" t="s">
        <v>221</v>
      </c>
      <c r="B19" s="174" t="s">
        <v>181</v>
      </c>
      <c r="C19" s="181">
        <v>0.79</v>
      </c>
      <c r="D19" s="186">
        <v>0.79786747905559785</v>
      </c>
      <c r="E19" s="186">
        <v>0.82077772994690779</v>
      </c>
      <c r="F19" s="186">
        <v>0.79011070110701109</v>
      </c>
      <c r="G19" s="184">
        <v>0.80314146437540002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A1:K31"/>
  <sheetViews>
    <sheetView showGridLines="0" workbookViewId="0">
      <selection activeCell="B4" sqref="B4"/>
    </sheetView>
  </sheetViews>
  <sheetFormatPr defaultColWidth="9.109375" defaultRowHeight="13.2" x14ac:dyDescent="0.25"/>
  <cols>
    <col min="1" max="1" width="12.44140625" style="200" customWidth="1"/>
    <col min="2" max="2" width="36.6640625" style="200" customWidth="1"/>
    <col min="3" max="11" width="12.6640625" style="201" customWidth="1"/>
    <col min="12" max="16384" width="9.109375" style="188"/>
  </cols>
  <sheetData>
    <row r="1" spans="1:11" ht="66" x14ac:dyDescent="0.25">
      <c r="A1" s="189" t="s">
        <v>45</v>
      </c>
      <c r="B1" s="189" t="s">
        <v>99</v>
      </c>
      <c r="C1" s="189" t="s">
        <v>136</v>
      </c>
      <c r="D1" s="189" t="s">
        <v>137</v>
      </c>
      <c r="E1" s="189" t="s">
        <v>138</v>
      </c>
      <c r="F1" s="189" t="s">
        <v>139</v>
      </c>
      <c r="G1" s="189" t="s">
        <v>140</v>
      </c>
      <c r="H1" s="189" t="s">
        <v>141</v>
      </c>
      <c r="I1" s="189" t="s">
        <v>142</v>
      </c>
      <c r="J1" s="189" t="s">
        <v>143</v>
      </c>
      <c r="K1" s="189" t="s">
        <v>144</v>
      </c>
    </row>
    <row r="2" spans="1:11" x14ac:dyDescent="0.25">
      <c r="A2" s="228" t="s">
        <v>213</v>
      </c>
      <c r="B2" s="194" t="s">
        <v>111</v>
      </c>
      <c r="C2" s="190">
        <v>0</v>
      </c>
      <c r="D2" s="190">
        <v>0</v>
      </c>
      <c r="E2" s="191" t="s">
        <v>222</v>
      </c>
      <c r="F2" s="192">
        <v>0</v>
      </c>
      <c r="G2" s="191" t="s">
        <v>222</v>
      </c>
      <c r="H2" s="190">
        <v>0</v>
      </c>
      <c r="I2" s="190">
        <v>0</v>
      </c>
      <c r="J2" s="193" t="s">
        <v>222</v>
      </c>
      <c r="K2" s="199" t="s">
        <v>223</v>
      </c>
    </row>
    <row r="3" spans="1:11" x14ac:dyDescent="0.25">
      <c r="A3" s="228" t="s">
        <v>213</v>
      </c>
      <c r="B3" s="194" t="s">
        <v>76</v>
      </c>
      <c r="C3" s="190">
        <v>0</v>
      </c>
      <c r="D3" s="190">
        <v>0</v>
      </c>
      <c r="E3" s="191" t="s">
        <v>222</v>
      </c>
      <c r="F3" s="192">
        <v>0</v>
      </c>
      <c r="G3" s="191" t="s">
        <v>222</v>
      </c>
      <c r="H3" s="190">
        <v>0</v>
      </c>
      <c r="I3" s="190">
        <v>0</v>
      </c>
      <c r="J3" s="191" t="s">
        <v>222</v>
      </c>
      <c r="K3" s="191" t="s">
        <v>223</v>
      </c>
    </row>
    <row r="4" spans="1:11" x14ac:dyDescent="0.25">
      <c r="A4" s="228" t="s">
        <v>213</v>
      </c>
      <c r="B4" s="194" t="s">
        <v>10</v>
      </c>
      <c r="C4" s="190">
        <v>0</v>
      </c>
      <c r="D4" s="190">
        <v>0</v>
      </c>
      <c r="E4" s="191" t="s">
        <v>222</v>
      </c>
      <c r="F4" s="190">
        <v>0</v>
      </c>
      <c r="G4" s="193" t="s">
        <v>222</v>
      </c>
      <c r="H4" s="190">
        <v>1464</v>
      </c>
      <c r="I4" s="190">
        <v>1331</v>
      </c>
      <c r="J4" s="193">
        <v>0.90915300546448086</v>
      </c>
      <c r="K4" s="199" t="s">
        <v>223</v>
      </c>
    </row>
    <row r="5" spans="1:11" x14ac:dyDescent="0.25">
      <c r="A5" s="228" t="s">
        <v>213</v>
      </c>
      <c r="B5" s="194" t="s">
        <v>26</v>
      </c>
      <c r="C5" s="190">
        <v>65</v>
      </c>
      <c r="D5" s="190">
        <v>33</v>
      </c>
      <c r="E5" s="191">
        <v>1.9696969696969697</v>
      </c>
      <c r="F5" s="190">
        <v>29</v>
      </c>
      <c r="G5" s="193">
        <v>0.87878787878787878</v>
      </c>
      <c r="H5" s="190">
        <v>23028</v>
      </c>
      <c r="I5" s="190">
        <v>20995</v>
      </c>
      <c r="J5" s="193">
        <v>0.91171617161716167</v>
      </c>
      <c r="K5" s="199" t="s">
        <v>224</v>
      </c>
    </row>
    <row r="6" spans="1:11" x14ac:dyDescent="0.25">
      <c r="A6" s="228" t="s">
        <v>213</v>
      </c>
      <c r="B6" s="194" t="s">
        <v>112</v>
      </c>
      <c r="C6" s="190">
        <v>0</v>
      </c>
      <c r="D6" s="190">
        <v>0</v>
      </c>
      <c r="E6" s="191" t="s">
        <v>222</v>
      </c>
      <c r="F6" s="190">
        <v>0</v>
      </c>
      <c r="G6" s="193" t="s">
        <v>222</v>
      </c>
      <c r="H6" s="190">
        <v>0</v>
      </c>
      <c r="I6" s="190">
        <v>0</v>
      </c>
      <c r="J6" s="193" t="s">
        <v>222</v>
      </c>
      <c r="K6" s="199" t="s">
        <v>223</v>
      </c>
    </row>
    <row r="7" spans="1:11" x14ac:dyDescent="0.25">
      <c r="A7" s="228" t="s">
        <v>213</v>
      </c>
      <c r="B7" s="194" t="s">
        <v>57</v>
      </c>
      <c r="C7" s="190">
        <v>0</v>
      </c>
      <c r="D7" s="190">
        <v>0</v>
      </c>
      <c r="E7" s="191" t="s">
        <v>222</v>
      </c>
      <c r="F7" s="192">
        <v>0</v>
      </c>
      <c r="G7" s="191" t="s">
        <v>222</v>
      </c>
      <c r="H7" s="190">
        <v>0</v>
      </c>
      <c r="I7" s="190">
        <v>0</v>
      </c>
      <c r="J7" s="193" t="s">
        <v>222</v>
      </c>
      <c r="K7" s="199" t="s">
        <v>223</v>
      </c>
    </row>
    <row r="8" spans="1:11" x14ac:dyDescent="0.25">
      <c r="A8" s="228" t="s">
        <v>213</v>
      </c>
      <c r="B8" s="194" t="s">
        <v>135</v>
      </c>
      <c r="C8" s="190">
        <v>19</v>
      </c>
      <c r="D8" s="190">
        <v>10</v>
      </c>
      <c r="E8" s="191">
        <v>1.9</v>
      </c>
      <c r="F8" s="192">
        <v>10</v>
      </c>
      <c r="G8" s="191">
        <v>1</v>
      </c>
      <c r="H8" s="190">
        <v>191</v>
      </c>
      <c r="I8" s="190">
        <v>184</v>
      </c>
      <c r="J8" s="193">
        <v>0.96335078534031415</v>
      </c>
      <c r="K8" s="199" t="s">
        <v>223</v>
      </c>
    </row>
    <row r="9" spans="1:11" x14ac:dyDescent="0.25">
      <c r="A9" s="228" t="s">
        <v>213</v>
      </c>
      <c r="B9" s="194" t="s">
        <v>53</v>
      </c>
      <c r="C9" s="190">
        <v>0</v>
      </c>
      <c r="D9" s="190">
        <v>0</v>
      </c>
      <c r="E9" s="191" t="s">
        <v>222</v>
      </c>
      <c r="F9" s="192">
        <v>0</v>
      </c>
      <c r="G9" s="191" t="s">
        <v>222</v>
      </c>
      <c r="H9" s="190">
        <v>3499</v>
      </c>
      <c r="I9" s="190">
        <v>2787</v>
      </c>
      <c r="J9" s="193">
        <v>0.79651328951128897</v>
      </c>
      <c r="K9" s="199" t="s">
        <v>223</v>
      </c>
    </row>
    <row r="10" spans="1:11" x14ac:dyDescent="0.25">
      <c r="A10" s="228" t="s">
        <v>213</v>
      </c>
      <c r="B10" s="194" t="s">
        <v>145</v>
      </c>
      <c r="C10" s="190">
        <v>8</v>
      </c>
      <c r="D10" s="190">
        <v>6</v>
      </c>
      <c r="E10" s="191">
        <v>1.3333333333333333</v>
      </c>
      <c r="F10" s="190">
        <v>5</v>
      </c>
      <c r="G10" s="193">
        <v>0.83333333333333337</v>
      </c>
      <c r="H10" s="190">
        <v>1886</v>
      </c>
      <c r="I10" s="190">
        <v>1133</v>
      </c>
      <c r="J10" s="193">
        <v>0.60074231177094384</v>
      </c>
      <c r="K10" s="199" t="s">
        <v>223</v>
      </c>
    </row>
    <row r="11" spans="1:11" x14ac:dyDescent="0.25">
      <c r="A11" s="198" t="s">
        <v>213</v>
      </c>
      <c r="B11" s="198" t="s">
        <v>50</v>
      </c>
      <c r="C11" s="195">
        <v>92</v>
      </c>
      <c r="D11" s="195">
        <v>49</v>
      </c>
      <c r="E11" s="196">
        <v>1.8775510204081634</v>
      </c>
      <c r="F11" s="195">
        <v>44</v>
      </c>
      <c r="G11" s="197">
        <v>0.89795918367346939</v>
      </c>
      <c r="H11" s="195">
        <v>30068</v>
      </c>
      <c r="I11" s="195">
        <v>26430</v>
      </c>
      <c r="J11" s="197">
        <v>0.87900758281229219</v>
      </c>
      <c r="K11" s="195" t="s">
        <v>223</v>
      </c>
    </row>
    <row r="12" spans="1:11" x14ac:dyDescent="0.25">
      <c r="A12" s="228" t="s">
        <v>214</v>
      </c>
      <c r="B12" s="194" t="s">
        <v>111</v>
      </c>
      <c r="C12" s="190">
        <v>0</v>
      </c>
      <c r="D12" s="190">
        <v>0</v>
      </c>
      <c r="E12" s="191" t="s">
        <v>222</v>
      </c>
      <c r="F12" s="192">
        <v>0</v>
      </c>
      <c r="G12" s="191" t="s">
        <v>222</v>
      </c>
      <c r="H12" s="190">
        <v>0</v>
      </c>
      <c r="I12" s="190">
        <v>0</v>
      </c>
      <c r="J12" s="193" t="s">
        <v>222</v>
      </c>
      <c r="K12" s="191" t="s">
        <v>223</v>
      </c>
    </row>
    <row r="13" spans="1:11" x14ac:dyDescent="0.25">
      <c r="A13" s="228" t="s">
        <v>214</v>
      </c>
      <c r="B13" s="194" t="s">
        <v>76</v>
      </c>
      <c r="C13" s="190">
        <v>0</v>
      </c>
      <c r="D13" s="190">
        <v>0</v>
      </c>
      <c r="E13" s="191" t="s">
        <v>222</v>
      </c>
      <c r="F13" s="192">
        <v>0</v>
      </c>
      <c r="G13" s="191" t="s">
        <v>222</v>
      </c>
      <c r="H13" s="190">
        <v>0</v>
      </c>
      <c r="I13" s="190">
        <v>0</v>
      </c>
      <c r="J13" s="191" t="s">
        <v>222</v>
      </c>
      <c r="K13" s="191" t="s">
        <v>223</v>
      </c>
    </row>
    <row r="14" spans="1:11" x14ac:dyDescent="0.25">
      <c r="A14" s="228" t="s">
        <v>214</v>
      </c>
      <c r="B14" s="194" t="s">
        <v>10</v>
      </c>
      <c r="C14" s="190">
        <v>0</v>
      </c>
      <c r="D14" s="190">
        <v>0</v>
      </c>
      <c r="E14" s="191" t="s">
        <v>222</v>
      </c>
      <c r="F14" s="190">
        <v>0</v>
      </c>
      <c r="G14" s="193" t="s">
        <v>222</v>
      </c>
      <c r="H14" s="190">
        <v>1657</v>
      </c>
      <c r="I14" s="190">
        <v>1479</v>
      </c>
      <c r="J14" s="193">
        <v>0.89257694628847317</v>
      </c>
      <c r="K14" s="199" t="s">
        <v>223</v>
      </c>
    </row>
    <row r="15" spans="1:11" x14ac:dyDescent="0.25">
      <c r="A15" s="228" t="s">
        <v>214</v>
      </c>
      <c r="B15" s="194" t="s">
        <v>26</v>
      </c>
      <c r="C15" s="190">
        <v>19</v>
      </c>
      <c r="D15" s="190">
        <v>25</v>
      </c>
      <c r="E15" s="191">
        <v>0.76</v>
      </c>
      <c r="F15" s="190">
        <v>19</v>
      </c>
      <c r="G15" s="193">
        <v>0.76</v>
      </c>
      <c r="H15" s="190">
        <v>23321</v>
      </c>
      <c r="I15" s="190">
        <v>21672</v>
      </c>
      <c r="J15" s="193">
        <v>0.92929119677543848</v>
      </c>
      <c r="K15" s="199" t="s">
        <v>224</v>
      </c>
    </row>
    <row r="16" spans="1:11" x14ac:dyDescent="0.25">
      <c r="A16" s="228" t="s">
        <v>214</v>
      </c>
      <c r="B16" s="194" t="s">
        <v>112</v>
      </c>
      <c r="C16" s="190">
        <v>0</v>
      </c>
      <c r="D16" s="190">
        <v>0</v>
      </c>
      <c r="E16" s="191" t="s">
        <v>222</v>
      </c>
      <c r="F16" s="192">
        <v>0</v>
      </c>
      <c r="G16" s="191" t="s">
        <v>222</v>
      </c>
      <c r="H16" s="190">
        <v>0</v>
      </c>
      <c r="I16" s="190">
        <v>0</v>
      </c>
      <c r="J16" s="193" t="s">
        <v>222</v>
      </c>
      <c r="K16" s="199" t="s">
        <v>223</v>
      </c>
    </row>
    <row r="17" spans="1:11" x14ac:dyDescent="0.25">
      <c r="A17" s="228" t="s">
        <v>214</v>
      </c>
      <c r="B17" s="194" t="s">
        <v>57</v>
      </c>
      <c r="C17" s="190">
        <v>0</v>
      </c>
      <c r="D17" s="190">
        <v>0</v>
      </c>
      <c r="E17" s="191" t="s">
        <v>222</v>
      </c>
      <c r="F17" s="192">
        <v>0</v>
      </c>
      <c r="G17" s="191" t="s">
        <v>222</v>
      </c>
      <c r="H17" s="190">
        <v>0</v>
      </c>
      <c r="I17" s="190">
        <v>0</v>
      </c>
      <c r="J17" s="193" t="s">
        <v>222</v>
      </c>
      <c r="K17" s="199" t="s">
        <v>223</v>
      </c>
    </row>
    <row r="18" spans="1:11" x14ac:dyDescent="0.25">
      <c r="A18" s="228" t="s">
        <v>214</v>
      </c>
      <c r="B18" s="194" t="s">
        <v>135</v>
      </c>
      <c r="C18" s="190">
        <v>9</v>
      </c>
      <c r="D18" s="190">
        <v>5</v>
      </c>
      <c r="E18" s="191">
        <v>1.8</v>
      </c>
      <c r="F18" s="192">
        <v>5</v>
      </c>
      <c r="G18" s="191">
        <v>1</v>
      </c>
      <c r="H18" s="190">
        <v>409</v>
      </c>
      <c r="I18" s="190">
        <v>329</v>
      </c>
      <c r="J18" s="191">
        <v>0.80440097799511001</v>
      </c>
      <c r="K18" s="191" t="s">
        <v>223</v>
      </c>
    </row>
    <row r="19" spans="1:11" x14ac:dyDescent="0.25">
      <c r="A19" s="229" t="s">
        <v>214</v>
      </c>
      <c r="B19" s="194" t="s">
        <v>53</v>
      </c>
      <c r="C19" s="190">
        <v>0</v>
      </c>
      <c r="D19" s="190">
        <v>0</v>
      </c>
      <c r="E19" s="191" t="s">
        <v>222</v>
      </c>
      <c r="F19" s="190">
        <v>0</v>
      </c>
      <c r="G19" s="193" t="s">
        <v>222</v>
      </c>
      <c r="H19" s="190">
        <v>2943</v>
      </c>
      <c r="I19" s="190">
        <v>2518</v>
      </c>
      <c r="J19" s="193">
        <v>0.85558953448861708</v>
      </c>
      <c r="K19" s="199" t="s">
        <v>223</v>
      </c>
    </row>
    <row r="20" spans="1:11" x14ac:dyDescent="0.25">
      <c r="A20" s="228" t="s">
        <v>214</v>
      </c>
      <c r="B20" s="194" t="s">
        <v>145</v>
      </c>
      <c r="C20" s="190">
        <v>11</v>
      </c>
      <c r="D20" s="190">
        <v>13</v>
      </c>
      <c r="E20" s="191">
        <v>0.84615384615384615</v>
      </c>
      <c r="F20" s="190">
        <v>9</v>
      </c>
      <c r="G20" s="193">
        <v>0.69230769230769229</v>
      </c>
      <c r="H20" s="190">
        <v>2401</v>
      </c>
      <c r="I20" s="190">
        <v>1486</v>
      </c>
      <c r="J20" s="193">
        <v>0.61890878800499793</v>
      </c>
      <c r="K20" s="199" t="s">
        <v>223</v>
      </c>
    </row>
    <row r="21" spans="1:11" x14ac:dyDescent="0.25">
      <c r="A21" s="198" t="s">
        <v>214</v>
      </c>
      <c r="B21" s="198" t="s">
        <v>50</v>
      </c>
      <c r="C21" s="195">
        <v>39</v>
      </c>
      <c r="D21" s="195">
        <v>43</v>
      </c>
      <c r="E21" s="196">
        <v>0.90697674418604646</v>
      </c>
      <c r="F21" s="195">
        <v>33</v>
      </c>
      <c r="G21" s="197">
        <v>0.76744186046511631</v>
      </c>
      <c r="H21" s="195">
        <v>30731</v>
      </c>
      <c r="I21" s="195">
        <v>27484</v>
      </c>
      <c r="J21" s="197">
        <v>0.89434121896456342</v>
      </c>
      <c r="K21" s="195" t="s">
        <v>224</v>
      </c>
    </row>
    <row r="22" spans="1:11" x14ac:dyDescent="0.25">
      <c r="A22" s="228" t="s">
        <v>215</v>
      </c>
      <c r="B22" s="194" t="s">
        <v>111</v>
      </c>
      <c r="C22" s="190">
        <v>0</v>
      </c>
      <c r="D22" s="190">
        <v>0</v>
      </c>
      <c r="E22" s="191" t="s">
        <v>222</v>
      </c>
      <c r="F22" s="192">
        <v>0</v>
      </c>
      <c r="G22" s="193" t="s">
        <v>222</v>
      </c>
      <c r="H22" s="190">
        <v>0</v>
      </c>
      <c r="I22" s="190">
        <v>0</v>
      </c>
      <c r="J22" s="193" t="s">
        <v>222</v>
      </c>
      <c r="K22" s="191" t="s">
        <v>223</v>
      </c>
    </row>
    <row r="23" spans="1:11" x14ac:dyDescent="0.25">
      <c r="A23" s="228" t="s">
        <v>215</v>
      </c>
      <c r="B23" s="194" t="s">
        <v>76</v>
      </c>
      <c r="C23" s="190">
        <v>0</v>
      </c>
      <c r="D23" s="190">
        <v>0</v>
      </c>
      <c r="E23" s="191" t="s">
        <v>222</v>
      </c>
      <c r="F23" s="192">
        <v>0</v>
      </c>
      <c r="G23" s="191" t="s">
        <v>222</v>
      </c>
      <c r="H23" s="190">
        <v>0</v>
      </c>
      <c r="I23" s="190">
        <v>0</v>
      </c>
      <c r="J23" s="191" t="s">
        <v>222</v>
      </c>
      <c r="K23" s="191" t="s">
        <v>223</v>
      </c>
    </row>
    <row r="24" spans="1:11" x14ac:dyDescent="0.25">
      <c r="A24" s="228" t="s">
        <v>215</v>
      </c>
      <c r="B24" s="194" t="s">
        <v>10</v>
      </c>
      <c r="C24" s="190">
        <v>0</v>
      </c>
      <c r="D24" s="190">
        <v>0</v>
      </c>
      <c r="E24" s="191" t="s">
        <v>222</v>
      </c>
      <c r="F24" s="190">
        <v>0</v>
      </c>
      <c r="G24" s="193" t="s">
        <v>222</v>
      </c>
      <c r="H24" s="190">
        <v>1679</v>
      </c>
      <c r="I24" s="190">
        <v>2121</v>
      </c>
      <c r="J24" s="193">
        <v>1.2632519356759977</v>
      </c>
      <c r="K24" s="199" t="s">
        <v>223</v>
      </c>
    </row>
    <row r="25" spans="1:11" x14ac:dyDescent="0.25">
      <c r="A25" s="228" t="s">
        <v>215</v>
      </c>
      <c r="B25" s="194" t="s">
        <v>26</v>
      </c>
      <c r="C25" s="190">
        <v>51</v>
      </c>
      <c r="D25" s="190">
        <v>20</v>
      </c>
      <c r="E25" s="191">
        <v>2.5499999999999998</v>
      </c>
      <c r="F25" s="190">
        <v>16</v>
      </c>
      <c r="G25" s="193">
        <v>0.8</v>
      </c>
      <c r="H25" s="190">
        <v>21735</v>
      </c>
      <c r="I25" s="190">
        <v>20051</v>
      </c>
      <c r="J25" s="193">
        <v>0.92252127904301817</v>
      </c>
      <c r="K25" s="199" t="s">
        <v>224</v>
      </c>
    </row>
    <row r="26" spans="1:11" x14ac:dyDescent="0.25">
      <c r="A26" s="228" t="s">
        <v>215</v>
      </c>
      <c r="B26" s="194" t="s">
        <v>112</v>
      </c>
      <c r="C26" s="190">
        <v>0</v>
      </c>
      <c r="D26" s="190">
        <v>0</v>
      </c>
      <c r="E26" s="191" t="s">
        <v>222</v>
      </c>
      <c r="F26" s="192">
        <v>0</v>
      </c>
      <c r="G26" s="193" t="s">
        <v>222</v>
      </c>
      <c r="H26" s="190">
        <v>0</v>
      </c>
      <c r="I26" s="190">
        <v>0</v>
      </c>
      <c r="J26" s="193" t="s">
        <v>222</v>
      </c>
      <c r="K26" s="199" t="s">
        <v>223</v>
      </c>
    </row>
    <row r="27" spans="1:11" x14ac:dyDescent="0.25">
      <c r="A27" s="228" t="s">
        <v>215</v>
      </c>
      <c r="B27" s="194" t="s">
        <v>57</v>
      </c>
      <c r="C27" s="190">
        <v>0</v>
      </c>
      <c r="D27" s="190">
        <v>0</v>
      </c>
      <c r="E27" s="191" t="s">
        <v>222</v>
      </c>
      <c r="F27" s="192">
        <v>0</v>
      </c>
      <c r="G27" s="193" t="s">
        <v>222</v>
      </c>
      <c r="H27" s="190">
        <v>1</v>
      </c>
      <c r="I27" s="190">
        <v>0</v>
      </c>
      <c r="J27" s="193">
        <v>0</v>
      </c>
      <c r="K27" s="199" t="s">
        <v>223</v>
      </c>
    </row>
    <row r="28" spans="1:11" x14ac:dyDescent="0.25">
      <c r="A28" s="228" t="s">
        <v>215</v>
      </c>
      <c r="B28" s="194" t="s">
        <v>135</v>
      </c>
      <c r="C28" s="190">
        <v>10</v>
      </c>
      <c r="D28" s="190">
        <v>6</v>
      </c>
      <c r="E28" s="191">
        <v>1.6666666666666667</v>
      </c>
      <c r="F28" s="192">
        <v>6</v>
      </c>
      <c r="G28" s="191">
        <v>1</v>
      </c>
      <c r="H28" s="190">
        <v>209</v>
      </c>
      <c r="I28" s="190">
        <v>203</v>
      </c>
      <c r="J28" s="191">
        <v>0.9712918660287081</v>
      </c>
      <c r="K28" s="191" t="s">
        <v>223</v>
      </c>
    </row>
    <row r="29" spans="1:11" x14ac:dyDescent="0.25">
      <c r="A29" s="229" t="s">
        <v>215</v>
      </c>
      <c r="B29" s="194" t="s">
        <v>53</v>
      </c>
      <c r="C29" s="190">
        <v>0</v>
      </c>
      <c r="D29" s="190">
        <v>0</v>
      </c>
      <c r="E29" s="191" t="s">
        <v>222</v>
      </c>
      <c r="F29" s="192">
        <v>0</v>
      </c>
      <c r="G29" s="193" t="s">
        <v>222</v>
      </c>
      <c r="H29" s="190">
        <v>9417</v>
      </c>
      <c r="I29" s="190">
        <v>7863</v>
      </c>
      <c r="J29" s="193">
        <v>0.83497929276839755</v>
      </c>
      <c r="K29" s="199" t="s">
        <v>223</v>
      </c>
    </row>
    <row r="30" spans="1:11" x14ac:dyDescent="0.25">
      <c r="A30" s="228" t="s">
        <v>215</v>
      </c>
      <c r="B30" s="194" t="s">
        <v>145</v>
      </c>
      <c r="C30" s="190">
        <v>24</v>
      </c>
      <c r="D30" s="190">
        <v>10</v>
      </c>
      <c r="E30" s="191">
        <v>2.4</v>
      </c>
      <c r="F30" s="190">
        <v>7</v>
      </c>
      <c r="G30" s="193">
        <v>0.7</v>
      </c>
      <c r="H30" s="190">
        <v>2538</v>
      </c>
      <c r="I30" s="190">
        <v>1604</v>
      </c>
      <c r="J30" s="193">
        <v>0.63199369582348308</v>
      </c>
      <c r="K30" s="199" t="s">
        <v>223</v>
      </c>
    </row>
    <row r="31" spans="1:11" x14ac:dyDescent="0.25">
      <c r="A31" s="198" t="s">
        <v>215</v>
      </c>
      <c r="B31" s="198" t="s">
        <v>50</v>
      </c>
      <c r="C31" s="195">
        <v>85</v>
      </c>
      <c r="D31" s="195">
        <v>36</v>
      </c>
      <c r="E31" s="196">
        <v>2.3611111111111112</v>
      </c>
      <c r="F31" s="195">
        <v>29</v>
      </c>
      <c r="G31" s="197">
        <v>0.80555555555555558</v>
      </c>
      <c r="H31" s="195">
        <v>35579</v>
      </c>
      <c r="I31" s="195">
        <v>31842</v>
      </c>
      <c r="J31" s="197">
        <v>0.89496613170690575</v>
      </c>
      <c r="K31" s="195" t="s">
        <v>224</v>
      </c>
    </row>
  </sheetData>
  <conditionalFormatting sqref="K19:K22 K2 K5:K11 K15:K17 K25:K28">
    <cfRule type="containsText" dxfId="8" priority="13" operator="containsText" text="Below Target">
      <formula>NOT(ISERROR(SEARCH("Below Target",K2)))</formula>
    </cfRule>
  </conditionalFormatting>
  <conditionalFormatting sqref="K30">
    <cfRule type="containsText" dxfId="7" priority="8" operator="containsText" text="Below Target">
      <formula>NOT(ISERROR(SEARCH("Below Target",K30)))</formula>
    </cfRule>
  </conditionalFormatting>
  <conditionalFormatting sqref="K31">
    <cfRule type="containsText" dxfId="6" priority="7" operator="containsText" text="Below Target">
      <formula>NOT(ISERROR(SEARCH("Below Target",K31)))</formula>
    </cfRule>
  </conditionalFormatting>
  <conditionalFormatting sqref="K29">
    <cfRule type="containsText" dxfId="5" priority="6" operator="containsText" text="Below Target">
      <formula>NOT(ISERROR(SEARCH("Below Target",K29)))</formula>
    </cfRule>
  </conditionalFormatting>
  <conditionalFormatting sqref="K30">
    <cfRule type="containsText" dxfId="4" priority="5" operator="containsText" text="Below Target">
      <formula>NOT(ISERROR(SEARCH("Below Target",K30)))</formula>
    </cfRule>
  </conditionalFormatting>
  <conditionalFormatting sqref="K29">
    <cfRule type="containsText" dxfId="3" priority="4" operator="containsText" text="Below Target">
      <formula>NOT(ISERROR(SEARCH("Below Target",K29)))</formula>
    </cfRule>
  </conditionalFormatting>
  <conditionalFormatting sqref="K4">
    <cfRule type="containsText" dxfId="2" priority="3" operator="containsText" text="Below Target">
      <formula>NOT(ISERROR(SEARCH("Below Target",K4)))</formula>
    </cfRule>
  </conditionalFormatting>
  <conditionalFormatting sqref="K14">
    <cfRule type="containsText" dxfId="1" priority="2" operator="containsText" text="Below Target">
      <formula>NOT(ISERROR(SEARCH("Below Target",K14)))</formula>
    </cfRule>
  </conditionalFormatting>
  <conditionalFormatting sqref="K24">
    <cfRule type="containsText" dxfId="0" priority="1" operator="containsText" text="Below Target">
      <formula>NOT(ISERROR(SEARCH("Below Target",K24)))</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20"/>
  <sheetViews>
    <sheetView showGridLines="0" zoomScaleNormal="100" workbookViewId="0">
      <selection activeCell="E22" sqref="E22"/>
    </sheetView>
  </sheetViews>
  <sheetFormatPr defaultColWidth="9.109375" defaultRowHeight="14.4" x14ac:dyDescent="0.3"/>
  <cols>
    <col min="1" max="5" width="10.33203125" style="14" customWidth="1"/>
    <col min="6" max="6" width="10.88671875" style="14" customWidth="1"/>
    <col min="7" max="7" width="10" style="14" customWidth="1"/>
    <col min="8" max="12" width="10.33203125" style="14" customWidth="1"/>
    <col min="13" max="16384" width="9.109375" style="14"/>
  </cols>
  <sheetData>
    <row r="1" spans="1:12" x14ac:dyDescent="0.3">
      <c r="A1" s="98"/>
      <c r="B1" s="98"/>
      <c r="C1" s="98"/>
      <c r="D1" s="98"/>
      <c r="E1" s="98"/>
      <c r="F1" s="98"/>
      <c r="G1" s="98"/>
      <c r="H1" s="98"/>
      <c r="I1" s="98"/>
      <c r="J1" s="98"/>
      <c r="K1" s="98"/>
      <c r="L1" s="98"/>
    </row>
    <row r="2" spans="1:12" x14ac:dyDescent="0.3">
      <c r="A2" s="98"/>
      <c r="B2" s="98"/>
      <c r="C2" s="98"/>
      <c r="D2" s="98"/>
      <c r="E2" s="98"/>
      <c r="F2" s="98"/>
      <c r="G2" s="98"/>
      <c r="H2" s="98"/>
      <c r="I2" s="98"/>
      <c r="J2" s="98"/>
      <c r="K2" s="98"/>
      <c r="L2" s="98"/>
    </row>
    <row r="3" spans="1:12" ht="9.75" customHeight="1" x14ac:dyDescent="0.3">
      <c r="A3" s="98"/>
      <c r="B3" s="98"/>
      <c r="C3" s="98"/>
      <c r="D3" s="98"/>
      <c r="E3" s="98"/>
      <c r="F3" s="98"/>
      <c r="G3" s="98"/>
      <c r="H3" s="98"/>
      <c r="I3" s="98"/>
      <c r="J3" s="98"/>
      <c r="K3" s="98"/>
      <c r="L3" s="98"/>
    </row>
    <row r="4" spans="1:12" x14ac:dyDescent="0.3">
      <c r="A4" s="98"/>
      <c r="B4" s="98"/>
      <c r="C4" s="98"/>
      <c r="D4" s="98"/>
      <c r="E4" s="98"/>
      <c r="F4" s="98"/>
      <c r="G4" s="98"/>
      <c r="H4" s="98"/>
      <c r="I4" s="98"/>
      <c r="J4" s="98"/>
      <c r="K4" s="98"/>
      <c r="L4" s="98"/>
    </row>
    <row r="5" spans="1:12" x14ac:dyDescent="0.3">
      <c r="A5" s="98"/>
      <c r="B5" s="98"/>
      <c r="C5" s="98"/>
      <c r="D5" s="98"/>
      <c r="E5" s="98"/>
      <c r="F5" s="98"/>
      <c r="G5" s="98"/>
      <c r="H5" s="98"/>
      <c r="I5" s="98"/>
      <c r="J5" s="98"/>
      <c r="K5" s="98"/>
      <c r="L5" s="98"/>
    </row>
    <row r="6" spans="1:12" x14ac:dyDescent="0.3">
      <c r="A6" s="98"/>
      <c r="B6" s="98"/>
      <c r="C6" s="98"/>
      <c r="D6" s="98"/>
      <c r="E6" s="98"/>
      <c r="F6" s="98"/>
      <c r="G6" s="98"/>
      <c r="H6" s="98"/>
      <c r="I6" s="98"/>
      <c r="J6" s="98"/>
      <c r="K6" s="98"/>
      <c r="L6" s="98"/>
    </row>
    <row r="7" spans="1:12" x14ac:dyDescent="0.3">
      <c r="A7" s="98"/>
      <c r="B7" s="98"/>
      <c r="C7" s="98"/>
      <c r="D7" s="98"/>
      <c r="E7" s="98"/>
      <c r="F7" s="98"/>
      <c r="G7" s="98"/>
      <c r="H7" s="98"/>
      <c r="I7" s="98"/>
      <c r="J7" s="98"/>
      <c r="K7" s="98"/>
      <c r="L7" s="98"/>
    </row>
    <row r="8" spans="1:12" x14ac:dyDescent="0.3">
      <c r="A8" s="98"/>
      <c r="B8" s="98"/>
      <c r="C8" s="98"/>
      <c r="D8" s="98"/>
      <c r="E8" s="98"/>
      <c r="F8" s="98"/>
      <c r="G8" s="98"/>
      <c r="H8" s="98"/>
      <c r="I8" s="98"/>
      <c r="J8" s="98"/>
      <c r="K8" s="98"/>
      <c r="L8" s="98"/>
    </row>
    <row r="9" spans="1:12" x14ac:dyDescent="0.3">
      <c r="A9" s="98"/>
      <c r="B9" s="98"/>
      <c r="C9" s="98"/>
      <c r="D9" s="98"/>
      <c r="E9" s="98"/>
      <c r="F9" s="98"/>
      <c r="G9" s="98"/>
      <c r="H9" s="98"/>
      <c r="I9" s="98"/>
      <c r="J9" s="98"/>
      <c r="K9" s="98"/>
      <c r="L9" s="98"/>
    </row>
    <row r="10" spans="1:12" x14ac:dyDescent="0.3">
      <c r="A10" s="98"/>
      <c r="B10" s="98"/>
      <c r="C10" s="98"/>
      <c r="D10" s="98"/>
      <c r="E10" s="98"/>
      <c r="F10" s="98"/>
      <c r="G10" s="98"/>
      <c r="H10" s="98"/>
      <c r="I10" s="98"/>
      <c r="J10" s="98"/>
      <c r="K10" s="98"/>
      <c r="L10" s="98"/>
    </row>
    <row r="11" spans="1:12" x14ac:dyDescent="0.3">
      <c r="A11" s="98"/>
      <c r="B11" s="98"/>
      <c r="C11" s="98"/>
      <c r="D11" s="98"/>
      <c r="E11" s="98"/>
      <c r="F11" s="98"/>
      <c r="G11" s="98"/>
      <c r="H11" s="98"/>
      <c r="I11" s="98"/>
      <c r="J11" s="98"/>
      <c r="K11" s="98"/>
      <c r="L11" s="98"/>
    </row>
    <row r="12" spans="1:12" x14ac:dyDescent="0.3">
      <c r="A12" s="98"/>
      <c r="B12" s="98"/>
      <c r="C12" s="98"/>
      <c r="D12" s="98"/>
      <c r="E12" s="98"/>
      <c r="F12" s="98"/>
      <c r="G12" s="98"/>
      <c r="H12" s="98"/>
      <c r="I12" s="98"/>
      <c r="J12" s="98"/>
      <c r="K12" s="98"/>
      <c r="L12" s="98"/>
    </row>
    <row r="13" spans="1:12" x14ac:dyDescent="0.3">
      <c r="A13" s="98"/>
      <c r="B13" s="98"/>
      <c r="C13" s="98"/>
      <c r="D13" s="98"/>
      <c r="E13" s="98"/>
      <c r="F13" s="98"/>
      <c r="G13" s="98"/>
      <c r="H13" s="98"/>
      <c r="I13" s="98"/>
      <c r="J13" s="98"/>
      <c r="K13" s="98"/>
      <c r="L13" s="98"/>
    </row>
    <row r="14" spans="1:12" x14ac:dyDescent="0.3">
      <c r="A14" s="98"/>
      <c r="B14" s="98"/>
      <c r="C14" s="98"/>
      <c r="D14" s="98"/>
      <c r="E14" s="98"/>
      <c r="F14" s="98"/>
      <c r="G14" s="98"/>
      <c r="H14" s="98"/>
      <c r="I14" s="98"/>
      <c r="J14" s="98"/>
      <c r="K14" s="98"/>
      <c r="L14" s="98"/>
    </row>
    <row r="15" spans="1:12" x14ac:dyDescent="0.3">
      <c r="A15" s="98"/>
      <c r="B15" s="98"/>
      <c r="C15" s="98"/>
      <c r="D15" s="98"/>
      <c r="E15" s="98"/>
      <c r="F15" s="98"/>
      <c r="G15" s="98"/>
      <c r="H15" s="98"/>
      <c r="I15" s="98"/>
      <c r="J15" s="98"/>
      <c r="K15" s="98"/>
      <c r="L15" s="98"/>
    </row>
    <row r="16" spans="1:12" x14ac:dyDescent="0.3">
      <c r="A16" s="98"/>
      <c r="B16" s="98"/>
      <c r="C16" s="98"/>
      <c r="D16" s="98"/>
      <c r="E16" s="98"/>
      <c r="F16" s="98"/>
      <c r="G16" s="98"/>
      <c r="H16" s="98"/>
      <c r="I16" s="98"/>
      <c r="J16" s="98"/>
      <c r="K16" s="98"/>
      <c r="L16" s="98"/>
    </row>
    <row r="17" spans="1:12" x14ac:dyDescent="0.3">
      <c r="A17" s="98"/>
      <c r="B17" s="98"/>
      <c r="C17" s="98"/>
      <c r="D17" s="98"/>
      <c r="E17" s="98"/>
      <c r="F17" s="98"/>
      <c r="G17" s="98"/>
      <c r="H17" s="98"/>
      <c r="I17" s="98"/>
      <c r="J17" s="98"/>
      <c r="K17" s="98"/>
      <c r="L17" s="98"/>
    </row>
    <row r="18" spans="1:12" x14ac:dyDescent="0.3">
      <c r="A18" s="98"/>
      <c r="B18" s="98"/>
      <c r="C18" s="98"/>
      <c r="D18" s="98"/>
      <c r="E18" s="98"/>
      <c r="F18" s="98"/>
      <c r="G18" s="98"/>
      <c r="H18" s="98"/>
      <c r="I18" s="98"/>
      <c r="J18" s="98"/>
      <c r="K18" s="98"/>
      <c r="L18" s="98"/>
    </row>
    <row r="19" spans="1:12" x14ac:dyDescent="0.3">
      <c r="A19" s="98"/>
      <c r="B19" s="98"/>
      <c r="C19" s="98"/>
      <c r="D19" s="98"/>
      <c r="E19" s="98"/>
      <c r="F19" s="98"/>
      <c r="G19" s="98"/>
      <c r="H19" s="98"/>
      <c r="I19" s="98"/>
      <c r="J19" s="98"/>
      <c r="K19" s="98"/>
      <c r="L19" s="98"/>
    </row>
    <row r="20" spans="1:12" x14ac:dyDescent="0.3">
      <c r="A20" s="98"/>
      <c r="B20" s="98"/>
      <c r="C20" s="98"/>
      <c r="D20" s="98"/>
      <c r="E20" s="98"/>
      <c r="F20" s="98"/>
      <c r="G20" s="98"/>
      <c r="H20" s="98"/>
      <c r="I20" s="98"/>
      <c r="J20" s="98"/>
      <c r="K20" s="98"/>
      <c r="L20" s="98"/>
    </row>
  </sheetData>
  <pageMargins left="0.17" right="0.16" top="0.19" bottom="0.19" header="0.17" footer="0.17"/>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AD186"/>
  <sheetViews>
    <sheetView showGridLines="0" zoomScale="60" zoomScaleNormal="60" workbookViewId="0">
      <selection activeCell="R2" sqref="R2"/>
    </sheetView>
  </sheetViews>
  <sheetFormatPr defaultRowHeight="14.4" zeroHeight="1" x14ac:dyDescent="0.3"/>
  <cols>
    <col min="1" max="1" width="37.5546875" style="8" customWidth="1"/>
    <col min="2" max="5" width="12.88671875" style="19" customWidth="1"/>
    <col min="6" max="6" width="12.88671875" style="21" customWidth="1"/>
    <col min="7" max="8" width="9.109375" style="12" customWidth="1"/>
    <col min="9" max="9" width="37.5546875" customWidth="1"/>
    <col min="10" max="14" width="12.88671875" customWidth="1"/>
    <col min="15" max="16" width="9.109375" customWidth="1"/>
    <col min="17" max="17" width="38" customWidth="1"/>
    <col min="18" max="22" width="12.5546875" customWidth="1"/>
    <col min="25" max="25" width="38" customWidth="1"/>
    <col min="26" max="30" width="12.5546875" customWidth="1"/>
  </cols>
  <sheetData>
    <row r="1" spans="1:30" ht="42.75" customHeight="1" thickBot="1" x14ac:dyDescent="0.35">
      <c r="A1" s="28" t="s">
        <v>213</v>
      </c>
      <c r="B1" s="29" t="s">
        <v>6</v>
      </c>
      <c r="C1" s="30" t="s">
        <v>7</v>
      </c>
      <c r="D1" s="31" t="s">
        <v>8</v>
      </c>
      <c r="E1" s="27" t="s">
        <v>29</v>
      </c>
      <c r="F1" s="29" t="s">
        <v>97</v>
      </c>
      <c r="G1"/>
      <c r="H1"/>
      <c r="I1" s="28" t="s">
        <v>214</v>
      </c>
      <c r="J1" s="29" t="s">
        <v>6</v>
      </c>
      <c r="K1" s="30" t="s">
        <v>7</v>
      </c>
      <c r="L1" s="31" t="s">
        <v>8</v>
      </c>
      <c r="M1" s="27" t="s">
        <v>29</v>
      </c>
      <c r="N1" s="29" t="s">
        <v>97</v>
      </c>
      <c r="Q1" s="28" t="s">
        <v>215</v>
      </c>
      <c r="R1" s="29" t="s">
        <v>6</v>
      </c>
      <c r="S1" s="30" t="s">
        <v>7</v>
      </c>
      <c r="T1" s="31" t="s">
        <v>8</v>
      </c>
      <c r="U1" s="27" t="s">
        <v>29</v>
      </c>
      <c r="V1" s="29" t="s">
        <v>97</v>
      </c>
      <c r="Y1" s="28" t="s">
        <v>69</v>
      </c>
      <c r="Z1" s="29" t="s">
        <v>6</v>
      </c>
      <c r="AA1" s="30" t="s">
        <v>7</v>
      </c>
      <c r="AB1" s="31" t="s">
        <v>8</v>
      </c>
      <c r="AC1" s="27" t="s">
        <v>29</v>
      </c>
      <c r="AD1" s="29" t="s">
        <v>97</v>
      </c>
    </row>
    <row r="2" spans="1:30" ht="19.5" customHeight="1" x14ac:dyDescent="0.3">
      <c r="A2" s="38" t="s">
        <v>9</v>
      </c>
      <c r="B2" s="39">
        <v>110</v>
      </c>
      <c r="C2" s="39">
        <v>8</v>
      </c>
      <c r="D2" s="39">
        <v>2</v>
      </c>
      <c r="E2" s="39">
        <f>SUM(B2:D2)</f>
        <v>120</v>
      </c>
      <c r="F2" s="40">
        <f>IF(OR(E2="",E2=0),"-",(B2/E2))</f>
        <v>0.91666666666666663</v>
      </c>
      <c r="G2"/>
      <c r="H2"/>
      <c r="I2" s="38" t="s">
        <v>9</v>
      </c>
      <c r="J2" s="39">
        <v>69</v>
      </c>
      <c r="K2" s="39">
        <v>6</v>
      </c>
      <c r="L2" s="39">
        <v>3</v>
      </c>
      <c r="M2" s="39">
        <f>SUM(J2:L2)</f>
        <v>78</v>
      </c>
      <c r="N2" s="40">
        <f>IF(OR(M2="",M2=0),"-",(J2/M2))</f>
        <v>0.88461538461538458</v>
      </c>
      <c r="Q2" s="38" t="s">
        <v>9</v>
      </c>
      <c r="R2" s="39">
        <v>22</v>
      </c>
      <c r="S2" s="39">
        <v>3</v>
      </c>
      <c r="T2" s="39"/>
      <c r="U2" s="39">
        <f>SUM(R2:T2)</f>
        <v>25</v>
      </c>
      <c r="V2" s="40">
        <f>IF(OR(U2="",U2=0),"-",(R2/U2))</f>
        <v>0.88</v>
      </c>
      <c r="Y2" s="38" t="s">
        <v>9</v>
      </c>
      <c r="Z2" s="39">
        <f t="shared" ref="Z2:AB24" si="0">B2+J2+R2</f>
        <v>201</v>
      </c>
      <c r="AA2" s="39">
        <f t="shared" si="0"/>
        <v>17</v>
      </c>
      <c r="AB2" s="39">
        <f t="shared" si="0"/>
        <v>5</v>
      </c>
      <c r="AC2" s="39">
        <f>E2+M2+U2</f>
        <v>223</v>
      </c>
      <c r="AD2" s="40">
        <f t="shared" ref="AD2" si="1">IF(AC2="","-",(Z2/AC2))</f>
        <v>0.90134529147982068</v>
      </c>
    </row>
    <row r="3" spans="1:30" s="18" customFormat="1" ht="19.5" customHeight="1" x14ac:dyDescent="0.3">
      <c r="A3" s="38" t="s">
        <v>77</v>
      </c>
      <c r="B3" s="39">
        <v>18</v>
      </c>
      <c r="C3" s="39">
        <v>8</v>
      </c>
      <c r="D3" s="39">
        <v>44</v>
      </c>
      <c r="E3" s="39">
        <f t="shared" ref="E3:E77" si="2">SUM(B3:D3)</f>
        <v>70</v>
      </c>
      <c r="F3" s="40">
        <f t="shared" ref="F3:F77" si="3">IF(OR(E3="",E3=0),"-",(B3/E3))</f>
        <v>0.25714285714285712</v>
      </c>
      <c r="I3" s="38" t="s">
        <v>77</v>
      </c>
      <c r="J3" s="39">
        <v>13</v>
      </c>
      <c r="K3" s="39">
        <v>1</v>
      </c>
      <c r="L3" s="39">
        <v>21</v>
      </c>
      <c r="M3" s="39">
        <f t="shared" ref="M3:M77" si="4">SUM(J3:L3)</f>
        <v>35</v>
      </c>
      <c r="N3" s="40">
        <f t="shared" ref="N3:N77" si="5">IF(OR(M3="",M3=0),"-",(J3/M3))</f>
        <v>0.37142857142857144</v>
      </c>
      <c r="Q3" s="38" t="s">
        <v>77</v>
      </c>
      <c r="R3" s="39">
        <v>13</v>
      </c>
      <c r="S3" s="39">
        <v>6</v>
      </c>
      <c r="T3" s="39">
        <v>17</v>
      </c>
      <c r="U3" s="39">
        <f t="shared" ref="U3:U77" si="6">SUM(R3:T3)</f>
        <v>36</v>
      </c>
      <c r="V3" s="40">
        <f t="shared" ref="V3:V77" si="7">IF(OR(U3="",U3=0),"-",(R3/U3))</f>
        <v>0.3611111111111111</v>
      </c>
      <c r="Y3" s="38" t="s">
        <v>77</v>
      </c>
      <c r="Z3" s="39">
        <f t="shared" si="0"/>
        <v>44</v>
      </c>
      <c r="AA3" s="39">
        <f t="shared" si="0"/>
        <v>15</v>
      </c>
      <c r="AB3" s="39">
        <f t="shared" si="0"/>
        <v>82</v>
      </c>
      <c r="AC3" s="39">
        <f t="shared" ref="AC3:AC77" si="8">E3+M3+U3</f>
        <v>141</v>
      </c>
      <c r="AD3" s="40">
        <f t="shared" ref="AD3:AD77" si="9">IF(AC3="","-",(Z3/AC3))</f>
        <v>0.31205673758865249</v>
      </c>
    </row>
    <row r="4" spans="1:30" ht="19.5" customHeight="1" x14ac:dyDescent="0.3">
      <c r="A4" s="32" t="s">
        <v>103</v>
      </c>
      <c r="B4" s="33">
        <v>5</v>
      </c>
      <c r="C4" s="33"/>
      <c r="D4" s="33"/>
      <c r="E4" s="33">
        <f t="shared" si="2"/>
        <v>5</v>
      </c>
      <c r="F4" s="34">
        <f t="shared" si="3"/>
        <v>1</v>
      </c>
      <c r="G4"/>
      <c r="H4"/>
      <c r="I4" s="32" t="s">
        <v>103</v>
      </c>
      <c r="J4" s="33">
        <v>6</v>
      </c>
      <c r="K4" s="33"/>
      <c r="L4" s="33">
        <v>1</v>
      </c>
      <c r="M4" s="33">
        <f t="shared" si="4"/>
        <v>7</v>
      </c>
      <c r="N4" s="34">
        <f t="shared" si="5"/>
        <v>0.8571428571428571</v>
      </c>
      <c r="Q4" s="32" t="s">
        <v>103</v>
      </c>
      <c r="R4" s="33">
        <v>10</v>
      </c>
      <c r="S4" s="33"/>
      <c r="T4" s="33"/>
      <c r="U4" s="33">
        <f t="shared" si="6"/>
        <v>10</v>
      </c>
      <c r="V4" s="34">
        <f t="shared" si="7"/>
        <v>1</v>
      </c>
      <c r="Y4" s="32" t="s">
        <v>103</v>
      </c>
      <c r="Z4" s="39">
        <f t="shared" si="0"/>
        <v>21</v>
      </c>
      <c r="AA4" s="39">
        <f t="shared" si="0"/>
        <v>0</v>
      </c>
      <c r="AB4" s="39">
        <f t="shared" si="0"/>
        <v>1</v>
      </c>
      <c r="AC4" s="39">
        <f t="shared" si="8"/>
        <v>22</v>
      </c>
      <c r="AD4" s="40">
        <f t="shared" si="9"/>
        <v>0.95454545454545459</v>
      </c>
    </row>
    <row r="5" spans="1:30" ht="19.5" customHeight="1" x14ac:dyDescent="0.3">
      <c r="A5" s="32" t="s">
        <v>78</v>
      </c>
      <c r="B5" s="33">
        <v>339</v>
      </c>
      <c r="C5" s="33">
        <v>26</v>
      </c>
      <c r="D5" s="33">
        <v>4</v>
      </c>
      <c r="E5" s="33">
        <f t="shared" si="2"/>
        <v>369</v>
      </c>
      <c r="F5" s="34">
        <f t="shared" si="3"/>
        <v>0.91869918699186992</v>
      </c>
      <c r="G5"/>
      <c r="H5"/>
      <c r="I5" s="32" t="s">
        <v>78</v>
      </c>
      <c r="J5" s="33">
        <v>453</v>
      </c>
      <c r="K5" s="33">
        <v>20</v>
      </c>
      <c r="L5" s="33">
        <v>6</v>
      </c>
      <c r="M5" s="33">
        <f t="shared" si="4"/>
        <v>479</v>
      </c>
      <c r="N5" s="34">
        <f t="shared" si="5"/>
        <v>0.94572025052192066</v>
      </c>
      <c r="Q5" s="32" t="s">
        <v>78</v>
      </c>
      <c r="R5" s="33">
        <v>533</v>
      </c>
      <c r="S5" s="33">
        <v>31</v>
      </c>
      <c r="T5" s="33">
        <v>4</v>
      </c>
      <c r="U5" s="33">
        <f t="shared" si="6"/>
        <v>568</v>
      </c>
      <c r="V5" s="34">
        <f t="shared" si="7"/>
        <v>0.93838028169014087</v>
      </c>
      <c r="Y5" s="32" t="s">
        <v>78</v>
      </c>
      <c r="Z5" s="39">
        <f t="shared" si="0"/>
        <v>1325</v>
      </c>
      <c r="AA5" s="39">
        <f t="shared" si="0"/>
        <v>77</v>
      </c>
      <c r="AB5" s="39">
        <f t="shared" si="0"/>
        <v>14</v>
      </c>
      <c r="AC5" s="39">
        <f t="shared" si="8"/>
        <v>1416</v>
      </c>
      <c r="AD5" s="40">
        <f t="shared" si="9"/>
        <v>0.93573446327683618</v>
      </c>
    </row>
    <row r="6" spans="1:30" s="18" customFormat="1" ht="19.5" customHeight="1" x14ac:dyDescent="0.3">
      <c r="A6" s="32" t="s">
        <v>76</v>
      </c>
      <c r="B6" s="33">
        <v>9</v>
      </c>
      <c r="C6" s="33">
        <v>1</v>
      </c>
      <c r="D6" s="33">
        <v>2</v>
      </c>
      <c r="E6" s="33">
        <f t="shared" ref="E6:E13" si="10">SUM(B6:D6)</f>
        <v>12</v>
      </c>
      <c r="F6" s="34">
        <f t="shared" ref="F6:F13" si="11">IF(OR(E6="",E6=0),"-",(B6/E6))</f>
        <v>0.75</v>
      </c>
      <c r="I6" s="32" t="s">
        <v>76</v>
      </c>
      <c r="J6" s="33">
        <v>5</v>
      </c>
      <c r="K6" s="33">
        <v>2</v>
      </c>
      <c r="L6" s="33">
        <v>12</v>
      </c>
      <c r="M6" s="33">
        <f t="shared" ref="M6:M13" si="12">SUM(J6:L6)</f>
        <v>19</v>
      </c>
      <c r="N6" s="34">
        <f t="shared" ref="N6:N13" si="13">IF(OR(M6="",M6=0),"-",(J6/M6))</f>
        <v>0.26315789473684209</v>
      </c>
      <c r="Q6" s="32" t="s">
        <v>76</v>
      </c>
      <c r="R6" s="33">
        <v>3</v>
      </c>
      <c r="S6" s="33"/>
      <c r="T6" s="33"/>
      <c r="U6" s="33">
        <f t="shared" si="6"/>
        <v>3</v>
      </c>
      <c r="V6" s="34">
        <f t="shared" ref="V6:V13" si="14">IF(OR(U6="",U6=0),"-",(R6/U6))</f>
        <v>1</v>
      </c>
      <c r="Y6" s="32" t="s">
        <v>76</v>
      </c>
      <c r="Z6" s="39">
        <f t="shared" si="0"/>
        <v>17</v>
      </c>
      <c r="AA6" s="39">
        <f t="shared" si="0"/>
        <v>3</v>
      </c>
      <c r="AB6" s="39">
        <f t="shared" si="0"/>
        <v>14</v>
      </c>
      <c r="AC6" s="39">
        <f t="shared" ref="AC6:AC13" si="15">E6+M6+U6</f>
        <v>34</v>
      </c>
      <c r="AD6" s="40">
        <f t="shared" ref="AD6:AD13" si="16">IF(AC6="","-",(Z6/AC6))</f>
        <v>0.5</v>
      </c>
    </row>
    <row r="7" spans="1:30" s="18" customFormat="1" ht="19.5" customHeight="1" x14ac:dyDescent="0.3">
      <c r="A7" s="32" t="s">
        <v>10</v>
      </c>
      <c r="B7" s="33">
        <v>13</v>
      </c>
      <c r="C7" s="33">
        <v>4</v>
      </c>
      <c r="D7" s="33">
        <v>19</v>
      </c>
      <c r="E7" s="33">
        <f t="shared" si="10"/>
        <v>36</v>
      </c>
      <c r="F7" s="34">
        <f t="shared" si="11"/>
        <v>0.3611111111111111</v>
      </c>
      <c r="I7" s="32" t="s">
        <v>10</v>
      </c>
      <c r="J7" s="33">
        <v>4</v>
      </c>
      <c r="K7" s="33"/>
      <c r="L7" s="33"/>
      <c r="M7" s="33">
        <f t="shared" si="12"/>
        <v>4</v>
      </c>
      <c r="N7" s="34">
        <f t="shared" si="13"/>
        <v>1</v>
      </c>
      <c r="Q7" s="32" t="s">
        <v>10</v>
      </c>
      <c r="R7" s="33">
        <v>11</v>
      </c>
      <c r="S7" s="33">
        <v>1</v>
      </c>
      <c r="T7" s="33">
        <v>14</v>
      </c>
      <c r="U7" s="33">
        <f t="shared" si="6"/>
        <v>26</v>
      </c>
      <c r="V7" s="34">
        <f t="shared" si="14"/>
        <v>0.42307692307692307</v>
      </c>
      <c r="Y7" s="32" t="s">
        <v>10</v>
      </c>
      <c r="Z7" s="39">
        <f t="shared" si="0"/>
        <v>28</v>
      </c>
      <c r="AA7" s="39">
        <f t="shared" si="0"/>
        <v>5</v>
      </c>
      <c r="AB7" s="39">
        <f t="shared" si="0"/>
        <v>33</v>
      </c>
      <c r="AC7" s="39">
        <f t="shared" si="15"/>
        <v>66</v>
      </c>
      <c r="AD7" s="40">
        <f t="shared" si="16"/>
        <v>0.42424242424242425</v>
      </c>
    </row>
    <row r="8" spans="1:30" s="18" customFormat="1" ht="19.5" customHeight="1" x14ac:dyDescent="0.3">
      <c r="A8" s="32" t="s">
        <v>184</v>
      </c>
      <c r="B8" s="33">
        <v>65</v>
      </c>
      <c r="C8" s="33">
        <v>2</v>
      </c>
      <c r="D8" s="33"/>
      <c r="E8" s="33">
        <f t="shared" si="10"/>
        <v>67</v>
      </c>
      <c r="F8" s="34">
        <f t="shared" si="11"/>
        <v>0.97014925373134331</v>
      </c>
      <c r="I8" s="32" t="s">
        <v>184</v>
      </c>
      <c r="J8" s="33">
        <v>56</v>
      </c>
      <c r="K8" s="33">
        <v>2</v>
      </c>
      <c r="L8" s="33">
        <v>1</v>
      </c>
      <c r="M8" s="33">
        <f t="shared" si="12"/>
        <v>59</v>
      </c>
      <c r="N8" s="34">
        <f t="shared" si="13"/>
        <v>0.94915254237288138</v>
      </c>
      <c r="Q8" s="32" t="s">
        <v>184</v>
      </c>
      <c r="R8" s="33">
        <v>62</v>
      </c>
      <c r="S8" s="33"/>
      <c r="T8" s="33">
        <v>2</v>
      </c>
      <c r="U8" s="33">
        <f t="shared" si="6"/>
        <v>64</v>
      </c>
      <c r="V8" s="34">
        <f t="shared" si="14"/>
        <v>0.96875</v>
      </c>
      <c r="Y8" s="32" t="s">
        <v>184</v>
      </c>
      <c r="Z8" s="39">
        <f t="shared" si="0"/>
        <v>183</v>
      </c>
      <c r="AA8" s="39">
        <f t="shared" si="0"/>
        <v>4</v>
      </c>
      <c r="AB8" s="39">
        <f t="shared" si="0"/>
        <v>3</v>
      </c>
      <c r="AC8" s="39">
        <f t="shared" si="15"/>
        <v>190</v>
      </c>
      <c r="AD8" s="40">
        <f t="shared" si="16"/>
        <v>0.9631578947368421</v>
      </c>
    </row>
    <row r="9" spans="1:30" s="18" customFormat="1" ht="19.5" customHeight="1" x14ac:dyDescent="0.3">
      <c r="A9" s="32" t="s">
        <v>185</v>
      </c>
      <c r="B9" s="33">
        <v>5</v>
      </c>
      <c r="C9" s="33"/>
      <c r="D9" s="33"/>
      <c r="E9" s="33">
        <f t="shared" si="10"/>
        <v>5</v>
      </c>
      <c r="F9" s="34">
        <f t="shared" si="11"/>
        <v>1</v>
      </c>
      <c r="I9" s="32" t="s">
        <v>185</v>
      </c>
      <c r="J9" s="33">
        <v>13</v>
      </c>
      <c r="K9" s="33"/>
      <c r="L9" s="33"/>
      <c r="M9" s="33">
        <f t="shared" si="12"/>
        <v>13</v>
      </c>
      <c r="N9" s="34">
        <f t="shared" si="13"/>
        <v>1</v>
      </c>
      <c r="Q9" s="32" t="s">
        <v>185</v>
      </c>
      <c r="R9" s="33">
        <v>6</v>
      </c>
      <c r="S9" s="33"/>
      <c r="T9" s="33"/>
      <c r="U9" s="33">
        <f t="shared" si="6"/>
        <v>6</v>
      </c>
      <c r="V9" s="34">
        <f t="shared" si="14"/>
        <v>1</v>
      </c>
      <c r="Y9" s="32" t="s">
        <v>185</v>
      </c>
      <c r="Z9" s="39">
        <f t="shared" si="0"/>
        <v>24</v>
      </c>
      <c r="AA9" s="39">
        <f t="shared" si="0"/>
        <v>0</v>
      </c>
      <c r="AB9" s="39">
        <f t="shared" si="0"/>
        <v>0</v>
      </c>
      <c r="AC9" s="39">
        <f t="shared" si="15"/>
        <v>24</v>
      </c>
      <c r="AD9" s="40">
        <f t="shared" si="16"/>
        <v>1</v>
      </c>
    </row>
    <row r="10" spans="1:30" s="18" customFormat="1" ht="19.5" customHeight="1" x14ac:dyDescent="0.3">
      <c r="A10" s="32" t="s">
        <v>186</v>
      </c>
      <c r="B10" s="33">
        <v>17</v>
      </c>
      <c r="C10" s="33">
        <v>1</v>
      </c>
      <c r="D10" s="33">
        <v>1</v>
      </c>
      <c r="E10" s="33">
        <f t="shared" si="10"/>
        <v>19</v>
      </c>
      <c r="F10" s="34">
        <f t="shared" si="11"/>
        <v>0.89473684210526316</v>
      </c>
      <c r="I10" s="32" t="s">
        <v>186</v>
      </c>
      <c r="J10" s="33">
        <v>19</v>
      </c>
      <c r="K10" s="33"/>
      <c r="L10" s="33">
        <v>3</v>
      </c>
      <c r="M10" s="33">
        <f t="shared" si="12"/>
        <v>22</v>
      </c>
      <c r="N10" s="34">
        <f t="shared" si="13"/>
        <v>0.86363636363636365</v>
      </c>
      <c r="Q10" s="32" t="s">
        <v>186</v>
      </c>
      <c r="R10" s="33">
        <v>22</v>
      </c>
      <c r="S10" s="33">
        <v>1</v>
      </c>
      <c r="T10" s="33">
        <v>2</v>
      </c>
      <c r="U10" s="33">
        <f t="shared" si="6"/>
        <v>25</v>
      </c>
      <c r="V10" s="34">
        <f t="shared" si="14"/>
        <v>0.88</v>
      </c>
      <c r="Y10" s="32" t="s">
        <v>186</v>
      </c>
      <c r="Z10" s="39">
        <f t="shared" si="0"/>
        <v>58</v>
      </c>
      <c r="AA10" s="39">
        <f t="shared" si="0"/>
        <v>2</v>
      </c>
      <c r="AB10" s="39">
        <f t="shared" si="0"/>
        <v>6</v>
      </c>
      <c r="AC10" s="39">
        <f t="shared" si="15"/>
        <v>66</v>
      </c>
      <c r="AD10" s="40">
        <f t="shared" si="16"/>
        <v>0.87878787878787878</v>
      </c>
    </row>
    <row r="11" spans="1:30" s="18" customFormat="1" ht="19.5" customHeight="1" x14ac:dyDescent="0.3">
      <c r="A11" s="32" t="s">
        <v>187</v>
      </c>
      <c r="B11" s="33">
        <v>2</v>
      </c>
      <c r="C11" s="33"/>
      <c r="D11" s="33">
        <v>1</v>
      </c>
      <c r="E11" s="33">
        <f t="shared" si="10"/>
        <v>3</v>
      </c>
      <c r="F11" s="34">
        <f t="shared" si="11"/>
        <v>0.66666666666666663</v>
      </c>
      <c r="I11" s="32" t="s">
        <v>187</v>
      </c>
      <c r="J11" s="33">
        <v>1</v>
      </c>
      <c r="K11" s="33"/>
      <c r="L11" s="33"/>
      <c r="M11" s="33">
        <f t="shared" si="12"/>
        <v>1</v>
      </c>
      <c r="N11" s="34">
        <f t="shared" si="13"/>
        <v>1</v>
      </c>
      <c r="Q11" s="32" t="s">
        <v>187</v>
      </c>
      <c r="R11" s="33"/>
      <c r="S11" s="33"/>
      <c r="T11" s="33"/>
      <c r="U11" s="33">
        <f t="shared" si="6"/>
        <v>0</v>
      </c>
      <c r="V11" s="34" t="str">
        <f t="shared" si="14"/>
        <v>-</v>
      </c>
      <c r="Y11" s="32" t="s">
        <v>187</v>
      </c>
      <c r="Z11" s="39">
        <f t="shared" si="0"/>
        <v>3</v>
      </c>
      <c r="AA11" s="39">
        <f t="shared" si="0"/>
        <v>0</v>
      </c>
      <c r="AB11" s="39">
        <f t="shared" si="0"/>
        <v>1</v>
      </c>
      <c r="AC11" s="39">
        <f t="shared" si="15"/>
        <v>4</v>
      </c>
      <c r="AD11" s="40">
        <f t="shared" si="16"/>
        <v>0.75</v>
      </c>
    </row>
    <row r="12" spans="1:30" s="18" customFormat="1" ht="19.5" customHeight="1" x14ac:dyDescent="0.3">
      <c r="A12" s="32" t="s">
        <v>188</v>
      </c>
      <c r="B12" s="33">
        <v>2</v>
      </c>
      <c r="C12" s="33"/>
      <c r="D12" s="33"/>
      <c r="E12" s="33">
        <f t="shared" si="10"/>
        <v>2</v>
      </c>
      <c r="F12" s="34">
        <f t="shared" si="11"/>
        <v>1</v>
      </c>
      <c r="I12" s="32" t="s">
        <v>188</v>
      </c>
      <c r="J12" s="33">
        <v>2</v>
      </c>
      <c r="K12" s="33"/>
      <c r="L12" s="33"/>
      <c r="M12" s="33">
        <f t="shared" si="12"/>
        <v>2</v>
      </c>
      <c r="N12" s="34">
        <f t="shared" si="13"/>
        <v>1</v>
      </c>
      <c r="Q12" s="32" t="s">
        <v>188</v>
      </c>
      <c r="R12" s="33">
        <v>1</v>
      </c>
      <c r="S12" s="33"/>
      <c r="T12" s="33">
        <v>1</v>
      </c>
      <c r="U12" s="33">
        <f t="shared" si="6"/>
        <v>2</v>
      </c>
      <c r="V12" s="34">
        <f t="shared" si="14"/>
        <v>0.5</v>
      </c>
      <c r="Y12" s="32" t="s">
        <v>188</v>
      </c>
      <c r="Z12" s="39">
        <f t="shared" si="0"/>
        <v>5</v>
      </c>
      <c r="AA12" s="39">
        <f t="shared" si="0"/>
        <v>0</v>
      </c>
      <c r="AB12" s="39">
        <f t="shared" si="0"/>
        <v>1</v>
      </c>
      <c r="AC12" s="39">
        <f t="shared" si="15"/>
        <v>6</v>
      </c>
      <c r="AD12" s="40">
        <f t="shared" si="16"/>
        <v>0.83333333333333337</v>
      </c>
    </row>
    <row r="13" spans="1:30" s="18" customFormat="1" ht="19.5" customHeight="1" x14ac:dyDescent="0.3">
      <c r="A13" s="32" t="s">
        <v>189</v>
      </c>
      <c r="B13" s="33">
        <v>6</v>
      </c>
      <c r="C13" s="33"/>
      <c r="D13" s="33">
        <v>2</v>
      </c>
      <c r="E13" s="33">
        <f t="shared" si="10"/>
        <v>8</v>
      </c>
      <c r="F13" s="34">
        <f t="shared" si="11"/>
        <v>0.75</v>
      </c>
      <c r="I13" s="32" t="s">
        <v>189</v>
      </c>
      <c r="J13" s="33">
        <v>10</v>
      </c>
      <c r="K13" s="33"/>
      <c r="L13" s="33"/>
      <c r="M13" s="33">
        <f t="shared" si="12"/>
        <v>10</v>
      </c>
      <c r="N13" s="34">
        <f t="shared" si="13"/>
        <v>1</v>
      </c>
      <c r="Q13" s="32" t="s">
        <v>189</v>
      </c>
      <c r="R13" s="33">
        <v>14</v>
      </c>
      <c r="S13" s="33"/>
      <c r="T13" s="33">
        <v>1</v>
      </c>
      <c r="U13" s="33">
        <f t="shared" si="6"/>
        <v>15</v>
      </c>
      <c r="V13" s="34">
        <f t="shared" si="14"/>
        <v>0.93333333333333335</v>
      </c>
      <c r="Y13" s="32" t="s">
        <v>189</v>
      </c>
      <c r="Z13" s="39">
        <f t="shared" si="0"/>
        <v>30</v>
      </c>
      <c r="AA13" s="39">
        <f t="shared" si="0"/>
        <v>0</v>
      </c>
      <c r="AB13" s="39">
        <f t="shared" si="0"/>
        <v>3</v>
      </c>
      <c r="AC13" s="39">
        <f t="shared" si="15"/>
        <v>33</v>
      </c>
      <c r="AD13" s="40">
        <f t="shared" si="16"/>
        <v>0.90909090909090906</v>
      </c>
    </row>
    <row r="14" spans="1:30" ht="19.5" customHeight="1" x14ac:dyDescent="0.3">
      <c r="A14" s="32" t="s">
        <v>35</v>
      </c>
      <c r="B14" s="33">
        <v>88</v>
      </c>
      <c r="C14" s="33">
        <v>3</v>
      </c>
      <c r="D14" s="33">
        <v>1</v>
      </c>
      <c r="E14" s="33">
        <f t="shared" si="2"/>
        <v>92</v>
      </c>
      <c r="F14" s="34">
        <f t="shared" si="3"/>
        <v>0.95652173913043481</v>
      </c>
      <c r="G14"/>
      <c r="H14"/>
      <c r="I14" s="32" t="s">
        <v>35</v>
      </c>
      <c r="J14" s="33">
        <v>106</v>
      </c>
      <c r="K14" s="33">
        <v>1</v>
      </c>
      <c r="L14" s="33">
        <v>1</v>
      </c>
      <c r="M14" s="33">
        <f t="shared" si="4"/>
        <v>108</v>
      </c>
      <c r="N14" s="34">
        <f t="shared" si="5"/>
        <v>0.98148148148148151</v>
      </c>
      <c r="Q14" s="32" t="s">
        <v>35</v>
      </c>
      <c r="R14" s="33">
        <v>124</v>
      </c>
      <c r="S14" s="33">
        <v>2</v>
      </c>
      <c r="T14" s="33">
        <v>1</v>
      </c>
      <c r="U14" s="33">
        <f t="shared" si="6"/>
        <v>127</v>
      </c>
      <c r="V14" s="34">
        <f t="shared" si="7"/>
        <v>0.97637795275590555</v>
      </c>
      <c r="Y14" s="32" t="s">
        <v>35</v>
      </c>
      <c r="Z14" s="39">
        <f t="shared" si="0"/>
        <v>318</v>
      </c>
      <c r="AA14" s="39">
        <f t="shared" si="0"/>
        <v>6</v>
      </c>
      <c r="AB14" s="39">
        <f t="shared" si="0"/>
        <v>3</v>
      </c>
      <c r="AC14" s="39">
        <f t="shared" si="8"/>
        <v>327</v>
      </c>
      <c r="AD14" s="40">
        <f t="shared" si="9"/>
        <v>0.97247706422018354</v>
      </c>
    </row>
    <row r="15" spans="1:30" s="18" customFormat="1" ht="19.5" customHeight="1" x14ac:dyDescent="0.3">
      <c r="A15" s="32" t="s">
        <v>190</v>
      </c>
      <c r="B15" s="33">
        <v>125</v>
      </c>
      <c r="C15" s="33">
        <v>4</v>
      </c>
      <c r="D15" s="33">
        <v>2</v>
      </c>
      <c r="E15" s="33">
        <f t="shared" ref="E15:E21" si="17">SUM(B15:D15)</f>
        <v>131</v>
      </c>
      <c r="F15" s="34">
        <f t="shared" ref="F15:F21" si="18">IF(OR(E15="",E15=0),"-",(B15/E15))</f>
        <v>0.95419847328244278</v>
      </c>
      <c r="I15" s="32" t="s">
        <v>190</v>
      </c>
      <c r="J15" s="33">
        <v>156</v>
      </c>
      <c r="K15" s="33">
        <v>2</v>
      </c>
      <c r="L15" s="33">
        <v>2</v>
      </c>
      <c r="M15" s="33">
        <f t="shared" ref="M15:M21" si="19">SUM(J15:L15)</f>
        <v>160</v>
      </c>
      <c r="N15" s="34">
        <f t="shared" ref="N15:N21" si="20">IF(OR(M15="",M15=0),"-",(J15/M15))</f>
        <v>0.97499999999999998</v>
      </c>
      <c r="Q15" s="32" t="s">
        <v>190</v>
      </c>
      <c r="R15" s="33">
        <v>131</v>
      </c>
      <c r="S15" s="33">
        <v>4</v>
      </c>
      <c r="T15" s="33"/>
      <c r="U15" s="33">
        <f t="shared" si="6"/>
        <v>135</v>
      </c>
      <c r="V15" s="34">
        <f t="shared" ref="V15:V21" si="21">IF(OR(U15="",U15=0),"-",(R15/U15))</f>
        <v>0.97037037037037033</v>
      </c>
      <c r="Y15" s="32" t="s">
        <v>190</v>
      </c>
      <c r="Z15" s="39">
        <f t="shared" ref="Z15:Z21" si="22">B15+J15+R15</f>
        <v>412</v>
      </c>
      <c r="AA15" s="39">
        <f t="shared" ref="AA15:AA21" si="23">C15+K15+S15</f>
        <v>10</v>
      </c>
      <c r="AB15" s="39">
        <f t="shared" ref="AB15:AB21" si="24">D15+L15+T15</f>
        <v>4</v>
      </c>
      <c r="AC15" s="39">
        <f t="shared" ref="AC15:AC21" si="25">E15+M15+U15</f>
        <v>426</v>
      </c>
      <c r="AD15" s="40">
        <f t="shared" ref="AD15:AD21" si="26">IF(AC15="","-",(Z15/AC15))</f>
        <v>0.96713615023474175</v>
      </c>
    </row>
    <row r="16" spans="1:30" s="18" customFormat="1" ht="19.5" customHeight="1" x14ac:dyDescent="0.3">
      <c r="A16" s="32" t="s">
        <v>40</v>
      </c>
      <c r="B16" s="33">
        <v>20</v>
      </c>
      <c r="C16" s="33">
        <v>1</v>
      </c>
      <c r="D16" s="33"/>
      <c r="E16" s="33">
        <f t="shared" ref="E16:E18" si="27">SUM(B16:D16)</f>
        <v>21</v>
      </c>
      <c r="F16" s="34">
        <f t="shared" ref="F16:F18" si="28">IF(OR(E16="",E16=0),"-",(B16/E16))</f>
        <v>0.95238095238095233</v>
      </c>
      <c r="I16" s="32" t="s">
        <v>40</v>
      </c>
      <c r="J16" s="33">
        <v>28</v>
      </c>
      <c r="K16" s="33"/>
      <c r="L16" s="33"/>
      <c r="M16" s="33">
        <f t="shared" ref="M16:M18" si="29">SUM(J16:L16)</f>
        <v>28</v>
      </c>
      <c r="N16" s="34">
        <f t="shared" ref="N16:N18" si="30">IF(OR(M16="",M16=0),"-",(J16/M16))</f>
        <v>1</v>
      </c>
      <c r="Q16" s="32" t="s">
        <v>40</v>
      </c>
      <c r="R16" s="33">
        <v>29</v>
      </c>
      <c r="S16" s="33"/>
      <c r="T16" s="33"/>
      <c r="U16" s="33">
        <f t="shared" si="6"/>
        <v>29</v>
      </c>
      <c r="V16" s="34">
        <f t="shared" ref="V16:V18" si="31">IF(OR(U16="",U16=0),"-",(R16/U16))</f>
        <v>1</v>
      </c>
      <c r="Y16" s="32" t="s">
        <v>40</v>
      </c>
      <c r="Z16" s="39">
        <f t="shared" ref="Z16:Z18" si="32">B16+J16+R16</f>
        <v>77</v>
      </c>
      <c r="AA16" s="39">
        <f t="shared" ref="AA16:AA18" si="33">C16+K16+S16</f>
        <v>1</v>
      </c>
      <c r="AB16" s="39">
        <f t="shared" ref="AB16:AB18" si="34">D16+L16+T16</f>
        <v>0</v>
      </c>
      <c r="AC16" s="39">
        <f t="shared" ref="AC16:AC18" si="35">E16+M16+U16</f>
        <v>78</v>
      </c>
      <c r="AD16" s="40">
        <f t="shared" ref="AD16:AD18" si="36">IF(AC16="","-",(Z16/AC16))</f>
        <v>0.98717948717948723</v>
      </c>
    </row>
    <row r="17" spans="1:30" s="18" customFormat="1" ht="19.5" customHeight="1" x14ac:dyDescent="0.3">
      <c r="A17" s="32" t="s">
        <v>11</v>
      </c>
      <c r="B17" s="33">
        <v>1713</v>
      </c>
      <c r="C17" s="33">
        <v>180</v>
      </c>
      <c r="D17" s="33">
        <v>46</v>
      </c>
      <c r="E17" s="33">
        <f t="shared" si="27"/>
        <v>1939</v>
      </c>
      <c r="F17" s="34">
        <f t="shared" si="28"/>
        <v>0.8834450747808148</v>
      </c>
      <c r="I17" s="32" t="s">
        <v>11</v>
      </c>
      <c r="J17" s="33">
        <v>2433</v>
      </c>
      <c r="K17" s="33">
        <v>250</v>
      </c>
      <c r="L17" s="33">
        <v>76</v>
      </c>
      <c r="M17" s="33">
        <f t="shared" si="29"/>
        <v>2759</v>
      </c>
      <c r="N17" s="34">
        <f t="shared" si="30"/>
        <v>0.88184124682856102</v>
      </c>
      <c r="Q17" s="32" t="s">
        <v>11</v>
      </c>
      <c r="R17" s="33">
        <v>2595</v>
      </c>
      <c r="S17" s="33">
        <v>277</v>
      </c>
      <c r="T17" s="33">
        <v>74</v>
      </c>
      <c r="U17" s="33">
        <f t="shared" si="6"/>
        <v>2946</v>
      </c>
      <c r="V17" s="34">
        <f t="shared" si="31"/>
        <v>0.88085539714867622</v>
      </c>
      <c r="Y17" s="32" t="s">
        <v>11</v>
      </c>
      <c r="Z17" s="39">
        <f t="shared" si="32"/>
        <v>6741</v>
      </c>
      <c r="AA17" s="39">
        <f t="shared" si="33"/>
        <v>707</v>
      </c>
      <c r="AB17" s="39">
        <f t="shared" si="34"/>
        <v>196</v>
      </c>
      <c r="AC17" s="39">
        <f t="shared" si="35"/>
        <v>7644</v>
      </c>
      <c r="AD17" s="40">
        <f t="shared" si="36"/>
        <v>0.88186813186813184</v>
      </c>
    </row>
    <row r="18" spans="1:30" s="18" customFormat="1" ht="19.5" customHeight="1" x14ac:dyDescent="0.3">
      <c r="A18" s="32" t="s">
        <v>109</v>
      </c>
      <c r="B18" s="33"/>
      <c r="C18" s="33"/>
      <c r="D18" s="33"/>
      <c r="E18" s="33">
        <f t="shared" si="27"/>
        <v>0</v>
      </c>
      <c r="F18" s="34" t="str">
        <f t="shared" si="28"/>
        <v>-</v>
      </c>
      <c r="I18" s="32" t="s">
        <v>109</v>
      </c>
      <c r="J18" s="33">
        <v>1</v>
      </c>
      <c r="K18" s="33"/>
      <c r="L18" s="33"/>
      <c r="M18" s="33">
        <f t="shared" si="29"/>
        <v>1</v>
      </c>
      <c r="N18" s="34">
        <f t="shared" si="30"/>
        <v>1</v>
      </c>
      <c r="Q18" s="32" t="s">
        <v>109</v>
      </c>
      <c r="R18" s="33">
        <v>2</v>
      </c>
      <c r="S18" s="33"/>
      <c r="T18" s="33"/>
      <c r="U18" s="33">
        <f t="shared" si="6"/>
        <v>2</v>
      </c>
      <c r="V18" s="34">
        <f t="shared" si="31"/>
        <v>1</v>
      </c>
      <c r="Y18" s="32" t="s">
        <v>109</v>
      </c>
      <c r="Z18" s="39">
        <f t="shared" si="32"/>
        <v>3</v>
      </c>
      <c r="AA18" s="39">
        <f t="shared" si="33"/>
        <v>0</v>
      </c>
      <c r="AB18" s="39">
        <f t="shared" si="34"/>
        <v>0</v>
      </c>
      <c r="AC18" s="39">
        <f t="shared" si="35"/>
        <v>3</v>
      </c>
      <c r="AD18" s="40">
        <f t="shared" si="36"/>
        <v>1</v>
      </c>
    </row>
    <row r="19" spans="1:30" s="18" customFormat="1" ht="19.5" customHeight="1" x14ac:dyDescent="0.3">
      <c r="A19" s="32" t="s">
        <v>191</v>
      </c>
      <c r="B19" s="33">
        <v>17</v>
      </c>
      <c r="C19" s="33">
        <v>1</v>
      </c>
      <c r="D19" s="33">
        <v>9</v>
      </c>
      <c r="E19" s="33">
        <f t="shared" si="17"/>
        <v>27</v>
      </c>
      <c r="F19" s="34">
        <f t="shared" si="18"/>
        <v>0.62962962962962965</v>
      </c>
      <c r="I19" s="32" t="s">
        <v>191</v>
      </c>
      <c r="J19" s="33">
        <v>21</v>
      </c>
      <c r="K19" s="33">
        <v>2</v>
      </c>
      <c r="L19" s="33">
        <v>2</v>
      </c>
      <c r="M19" s="33">
        <f t="shared" si="19"/>
        <v>25</v>
      </c>
      <c r="N19" s="34">
        <f t="shared" si="20"/>
        <v>0.84</v>
      </c>
      <c r="Q19" s="32" t="s">
        <v>191</v>
      </c>
      <c r="R19" s="33">
        <v>21</v>
      </c>
      <c r="S19" s="33">
        <v>6</v>
      </c>
      <c r="T19" s="33">
        <v>4</v>
      </c>
      <c r="U19" s="33">
        <f t="shared" si="6"/>
        <v>31</v>
      </c>
      <c r="V19" s="34">
        <f t="shared" si="21"/>
        <v>0.67741935483870963</v>
      </c>
      <c r="Y19" s="32" t="s">
        <v>191</v>
      </c>
      <c r="Z19" s="39">
        <f t="shared" si="22"/>
        <v>59</v>
      </c>
      <c r="AA19" s="39">
        <f t="shared" si="23"/>
        <v>9</v>
      </c>
      <c r="AB19" s="39">
        <f t="shared" si="24"/>
        <v>15</v>
      </c>
      <c r="AC19" s="39">
        <f t="shared" si="25"/>
        <v>83</v>
      </c>
      <c r="AD19" s="40">
        <f t="shared" si="26"/>
        <v>0.71084337349397586</v>
      </c>
    </row>
    <row r="20" spans="1:30" s="18" customFormat="1" ht="19.5" customHeight="1" x14ac:dyDescent="0.3">
      <c r="A20" s="32" t="s">
        <v>192</v>
      </c>
      <c r="B20" s="33">
        <v>10</v>
      </c>
      <c r="C20" s="33">
        <v>1</v>
      </c>
      <c r="D20" s="33">
        <v>36</v>
      </c>
      <c r="E20" s="33">
        <f t="shared" si="17"/>
        <v>47</v>
      </c>
      <c r="F20" s="34">
        <f t="shared" si="18"/>
        <v>0.21276595744680851</v>
      </c>
      <c r="I20" s="32" t="s">
        <v>192</v>
      </c>
      <c r="J20" s="33">
        <v>7</v>
      </c>
      <c r="K20" s="33">
        <v>1</v>
      </c>
      <c r="L20" s="33">
        <v>20</v>
      </c>
      <c r="M20" s="33">
        <f t="shared" si="19"/>
        <v>28</v>
      </c>
      <c r="N20" s="34">
        <f t="shared" si="20"/>
        <v>0.25</v>
      </c>
      <c r="Q20" s="32" t="s">
        <v>192</v>
      </c>
      <c r="R20" s="33">
        <v>10</v>
      </c>
      <c r="S20" s="33">
        <v>1</v>
      </c>
      <c r="T20" s="33">
        <v>11</v>
      </c>
      <c r="U20" s="33">
        <f t="shared" si="6"/>
        <v>22</v>
      </c>
      <c r="V20" s="34">
        <f t="shared" si="21"/>
        <v>0.45454545454545453</v>
      </c>
      <c r="Y20" s="32" t="s">
        <v>192</v>
      </c>
      <c r="Z20" s="39">
        <f t="shared" si="22"/>
        <v>27</v>
      </c>
      <c r="AA20" s="39">
        <f t="shared" si="23"/>
        <v>3</v>
      </c>
      <c r="AB20" s="39">
        <f t="shared" si="24"/>
        <v>67</v>
      </c>
      <c r="AC20" s="39">
        <f t="shared" si="25"/>
        <v>97</v>
      </c>
      <c r="AD20" s="40">
        <f t="shared" si="26"/>
        <v>0.27835051546391754</v>
      </c>
    </row>
    <row r="21" spans="1:30" s="18" customFormat="1" ht="19.5" customHeight="1" x14ac:dyDescent="0.3">
      <c r="A21" s="32" t="s">
        <v>47</v>
      </c>
      <c r="B21" s="33">
        <v>272</v>
      </c>
      <c r="C21" s="33">
        <v>5</v>
      </c>
      <c r="D21" s="33"/>
      <c r="E21" s="33">
        <f t="shared" si="17"/>
        <v>277</v>
      </c>
      <c r="F21" s="34">
        <f t="shared" si="18"/>
        <v>0.98194945848375448</v>
      </c>
      <c r="I21" s="32" t="s">
        <v>47</v>
      </c>
      <c r="J21" s="33">
        <v>331</v>
      </c>
      <c r="K21" s="33">
        <v>10</v>
      </c>
      <c r="L21" s="33"/>
      <c r="M21" s="33">
        <f t="shared" si="19"/>
        <v>341</v>
      </c>
      <c r="N21" s="34">
        <f t="shared" si="20"/>
        <v>0.97067448680351909</v>
      </c>
      <c r="Q21" s="32" t="s">
        <v>47</v>
      </c>
      <c r="R21" s="33">
        <v>314</v>
      </c>
      <c r="S21" s="33">
        <v>3</v>
      </c>
      <c r="T21" s="33">
        <v>2</v>
      </c>
      <c r="U21" s="33">
        <f t="shared" si="6"/>
        <v>319</v>
      </c>
      <c r="V21" s="34">
        <f t="shared" si="21"/>
        <v>0.98432601880877746</v>
      </c>
      <c r="Y21" s="32" t="s">
        <v>47</v>
      </c>
      <c r="Z21" s="39">
        <f t="shared" si="22"/>
        <v>917</v>
      </c>
      <c r="AA21" s="39">
        <f t="shared" si="23"/>
        <v>18</v>
      </c>
      <c r="AB21" s="39">
        <f t="shared" si="24"/>
        <v>2</v>
      </c>
      <c r="AC21" s="39">
        <f t="shared" si="25"/>
        <v>937</v>
      </c>
      <c r="AD21" s="40">
        <f t="shared" si="26"/>
        <v>0.97865528281750269</v>
      </c>
    </row>
    <row r="22" spans="1:30" ht="19.5" customHeight="1" x14ac:dyDescent="0.3">
      <c r="A22" s="32" t="s">
        <v>48</v>
      </c>
      <c r="B22" s="33">
        <v>6</v>
      </c>
      <c r="C22" s="33">
        <v>1</v>
      </c>
      <c r="D22" s="33"/>
      <c r="E22" s="33">
        <f t="shared" si="2"/>
        <v>7</v>
      </c>
      <c r="F22" s="34">
        <f t="shared" si="3"/>
        <v>0.8571428571428571</v>
      </c>
      <c r="G22"/>
      <c r="H22"/>
      <c r="I22" s="32" t="s">
        <v>48</v>
      </c>
      <c r="J22" s="33">
        <v>9</v>
      </c>
      <c r="K22" s="33">
        <v>2</v>
      </c>
      <c r="L22" s="33"/>
      <c r="M22" s="33">
        <f t="shared" si="4"/>
        <v>11</v>
      </c>
      <c r="N22" s="34">
        <f t="shared" si="5"/>
        <v>0.81818181818181823</v>
      </c>
      <c r="Q22" s="32" t="s">
        <v>48</v>
      </c>
      <c r="R22" s="33">
        <v>7</v>
      </c>
      <c r="S22" s="33"/>
      <c r="T22" s="33"/>
      <c r="U22" s="33">
        <f t="shared" si="6"/>
        <v>7</v>
      </c>
      <c r="V22" s="34">
        <f t="shared" si="7"/>
        <v>1</v>
      </c>
      <c r="Y22" s="32" t="s">
        <v>48</v>
      </c>
      <c r="Z22" s="39">
        <f t="shared" si="0"/>
        <v>22</v>
      </c>
      <c r="AA22" s="39">
        <f t="shared" si="0"/>
        <v>3</v>
      </c>
      <c r="AB22" s="39">
        <f t="shared" si="0"/>
        <v>0</v>
      </c>
      <c r="AC22" s="39">
        <f t="shared" si="8"/>
        <v>25</v>
      </c>
      <c r="AD22" s="40">
        <f t="shared" si="9"/>
        <v>0.88</v>
      </c>
    </row>
    <row r="23" spans="1:30" s="18" customFormat="1" ht="19.5" customHeight="1" x14ac:dyDescent="0.3">
      <c r="A23" s="32" t="s">
        <v>226</v>
      </c>
      <c r="B23" s="33"/>
      <c r="C23" s="33"/>
      <c r="D23" s="33"/>
      <c r="E23" s="33">
        <f t="shared" si="2"/>
        <v>0</v>
      </c>
      <c r="F23" s="34" t="str">
        <f t="shared" si="3"/>
        <v>-</v>
      </c>
      <c r="I23" s="32" t="s">
        <v>226</v>
      </c>
      <c r="J23" s="33"/>
      <c r="K23" s="33"/>
      <c r="L23" s="33"/>
      <c r="M23" s="33">
        <f t="shared" si="4"/>
        <v>0</v>
      </c>
      <c r="N23" s="34" t="str">
        <f t="shared" si="5"/>
        <v>-</v>
      </c>
      <c r="Q23" s="32" t="s">
        <v>226</v>
      </c>
      <c r="R23" s="33"/>
      <c r="S23" s="33"/>
      <c r="T23" s="33">
        <v>1</v>
      </c>
      <c r="U23" s="33">
        <f t="shared" si="6"/>
        <v>1</v>
      </c>
      <c r="V23" s="34">
        <f t="shared" si="7"/>
        <v>0</v>
      </c>
      <c r="Y23" s="32" t="s">
        <v>226</v>
      </c>
      <c r="Z23" s="39">
        <f t="shared" si="0"/>
        <v>0</v>
      </c>
      <c r="AA23" s="39">
        <f t="shared" si="0"/>
        <v>0</v>
      </c>
      <c r="AB23" s="39">
        <f t="shared" si="0"/>
        <v>1</v>
      </c>
      <c r="AC23" s="39">
        <f t="shared" si="8"/>
        <v>1</v>
      </c>
      <c r="AD23" s="40">
        <f t="shared" si="9"/>
        <v>0</v>
      </c>
    </row>
    <row r="24" spans="1:30" s="18" customFormat="1" ht="19.5" customHeight="1" x14ac:dyDescent="0.3">
      <c r="A24" s="32" t="s">
        <v>12</v>
      </c>
      <c r="B24" s="33">
        <v>43</v>
      </c>
      <c r="C24" s="33">
        <v>13</v>
      </c>
      <c r="D24" s="33">
        <v>31</v>
      </c>
      <c r="E24" s="33">
        <f t="shared" si="2"/>
        <v>87</v>
      </c>
      <c r="F24" s="34">
        <f t="shared" si="3"/>
        <v>0.4942528735632184</v>
      </c>
      <c r="I24" s="32" t="s">
        <v>12</v>
      </c>
      <c r="J24" s="33">
        <v>49</v>
      </c>
      <c r="K24" s="33">
        <v>8</v>
      </c>
      <c r="L24" s="33">
        <v>27</v>
      </c>
      <c r="M24" s="33">
        <f t="shared" si="4"/>
        <v>84</v>
      </c>
      <c r="N24" s="34">
        <f t="shared" si="5"/>
        <v>0.58333333333333337</v>
      </c>
      <c r="Q24" s="32" t="s">
        <v>12</v>
      </c>
      <c r="R24" s="33">
        <v>33</v>
      </c>
      <c r="S24" s="33">
        <v>4</v>
      </c>
      <c r="T24" s="33">
        <v>22</v>
      </c>
      <c r="U24" s="33">
        <f t="shared" si="6"/>
        <v>59</v>
      </c>
      <c r="V24" s="34">
        <f t="shared" si="7"/>
        <v>0.55932203389830504</v>
      </c>
      <c r="Y24" s="32" t="s">
        <v>12</v>
      </c>
      <c r="Z24" s="39">
        <f t="shared" si="0"/>
        <v>125</v>
      </c>
      <c r="AA24" s="39">
        <f t="shared" si="0"/>
        <v>25</v>
      </c>
      <c r="AB24" s="39">
        <f t="shared" si="0"/>
        <v>80</v>
      </c>
      <c r="AC24" s="39">
        <f t="shared" si="8"/>
        <v>230</v>
      </c>
      <c r="AD24" s="40">
        <f t="shared" si="9"/>
        <v>0.54347826086956519</v>
      </c>
    </row>
    <row r="25" spans="1:30" ht="19.5" customHeight="1" x14ac:dyDescent="0.3">
      <c r="A25" s="32" t="s">
        <v>68</v>
      </c>
      <c r="B25" s="33"/>
      <c r="C25" s="33"/>
      <c r="D25" s="33"/>
      <c r="E25" s="33">
        <f t="shared" si="2"/>
        <v>0</v>
      </c>
      <c r="F25" s="34" t="str">
        <f t="shared" si="3"/>
        <v>-</v>
      </c>
      <c r="G25"/>
      <c r="H25"/>
      <c r="I25" s="32" t="s">
        <v>68</v>
      </c>
      <c r="J25" s="33"/>
      <c r="K25" s="33"/>
      <c r="L25" s="33"/>
      <c r="M25" s="33">
        <f t="shared" si="4"/>
        <v>0</v>
      </c>
      <c r="N25" s="34" t="str">
        <f t="shared" si="5"/>
        <v>-</v>
      </c>
      <c r="Q25" s="32" t="s">
        <v>68</v>
      </c>
      <c r="R25" s="33">
        <v>2</v>
      </c>
      <c r="S25" s="33"/>
      <c r="T25" s="33"/>
      <c r="U25" s="33">
        <f t="shared" si="6"/>
        <v>2</v>
      </c>
      <c r="V25" s="34">
        <f t="shared" si="7"/>
        <v>1</v>
      </c>
      <c r="Y25" s="32" t="s">
        <v>68</v>
      </c>
      <c r="Z25" s="39">
        <f t="shared" ref="Z25:Z77" si="37">B25+J25+R25</f>
        <v>2</v>
      </c>
      <c r="AA25" s="39">
        <f t="shared" ref="AA25:AA77" si="38">C25+K25+S25</f>
        <v>0</v>
      </c>
      <c r="AB25" s="39">
        <f t="shared" ref="AB25:AB77" si="39">D25+L25+T25</f>
        <v>0</v>
      </c>
      <c r="AC25" s="39">
        <f t="shared" si="8"/>
        <v>2</v>
      </c>
      <c r="AD25" s="40">
        <f t="shared" si="9"/>
        <v>1</v>
      </c>
    </row>
    <row r="26" spans="1:30" ht="19.5" customHeight="1" x14ac:dyDescent="0.3">
      <c r="A26" s="32" t="s">
        <v>227</v>
      </c>
      <c r="B26" s="33">
        <v>1</v>
      </c>
      <c r="C26" s="33"/>
      <c r="D26" s="33"/>
      <c r="E26" s="33">
        <f t="shared" si="2"/>
        <v>1</v>
      </c>
      <c r="F26" s="34">
        <f t="shared" si="3"/>
        <v>1</v>
      </c>
      <c r="G26"/>
      <c r="H26"/>
      <c r="I26" s="32" t="s">
        <v>227</v>
      </c>
      <c r="J26" s="33"/>
      <c r="K26" s="33"/>
      <c r="L26" s="33"/>
      <c r="M26" s="33">
        <f t="shared" si="4"/>
        <v>0</v>
      </c>
      <c r="N26" s="34" t="str">
        <f t="shared" si="5"/>
        <v>-</v>
      </c>
      <c r="Q26" s="32" t="s">
        <v>227</v>
      </c>
      <c r="R26" s="33"/>
      <c r="S26" s="33"/>
      <c r="T26" s="33"/>
      <c r="U26" s="33">
        <f t="shared" si="6"/>
        <v>0</v>
      </c>
      <c r="V26" s="34" t="str">
        <f t="shared" si="7"/>
        <v>-</v>
      </c>
      <c r="Y26" s="32" t="s">
        <v>227</v>
      </c>
      <c r="Z26" s="39">
        <f t="shared" si="37"/>
        <v>1</v>
      </c>
      <c r="AA26" s="39">
        <f t="shared" si="38"/>
        <v>0</v>
      </c>
      <c r="AB26" s="39">
        <f t="shared" si="39"/>
        <v>0</v>
      </c>
      <c r="AC26" s="39">
        <f t="shared" si="8"/>
        <v>1</v>
      </c>
      <c r="AD26" s="40">
        <f t="shared" si="9"/>
        <v>1</v>
      </c>
    </row>
    <row r="27" spans="1:30" ht="19.5" customHeight="1" x14ac:dyDescent="0.3">
      <c r="A27" s="32" t="s">
        <v>193</v>
      </c>
      <c r="B27" s="33">
        <v>59</v>
      </c>
      <c r="C27" s="33">
        <v>18</v>
      </c>
      <c r="D27" s="33">
        <v>191</v>
      </c>
      <c r="E27" s="33">
        <f t="shared" si="2"/>
        <v>268</v>
      </c>
      <c r="F27" s="34">
        <f t="shared" si="3"/>
        <v>0.22014925373134328</v>
      </c>
      <c r="G27"/>
      <c r="H27"/>
      <c r="I27" s="32" t="s">
        <v>193</v>
      </c>
      <c r="J27" s="33">
        <v>100</v>
      </c>
      <c r="K27" s="33">
        <v>37</v>
      </c>
      <c r="L27" s="33">
        <v>156</v>
      </c>
      <c r="M27" s="33">
        <f t="shared" si="4"/>
        <v>293</v>
      </c>
      <c r="N27" s="34">
        <f t="shared" si="5"/>
        <v>0.34129692832764508</v>
      </c>
      <c r="Q27" s="32" t="s">
        <v>193</v>
      </c>
      <c r="R27" s="33">
        <v>27</v>
      </c>
      <c r="S27" s="33">
        <v>10</v>
      </c>
      <c r="T27" s="33">
        <v>55</v>
      </c>
      <c r="U27" s="33">
        <f t="shared" si="6"/>
        <v>92</v>
      </c>
      <c r="V27" s="34">
        <f t="shared" si="7"/>
        <v>0.29347826086956524</v>
      </c>
      <c r="Y27" s="32" t="s">
        <v>193</v>
      </c>
      <c r="Z27" s="39">
        <f t="shared" si="37"/>
        <v>186</v>
      </c>
      <c r="AA27" s="39">
        <f t="shared" si="38"/>
        <v>65</v>
      </c>
      <c r="AB27" s="39">
        <f t="shared" si="39"/>
        <v>402</v>
      </c>
      <c r="AC27" s="39">
        <f t="shared" si="8"/>
        <v>653</v>
      </c>
      <c r="AD27" s="40">
        <f t="shared" si="9"/>
        <v>0.28483920367534454</v>
      </c>
    </row>
    <row r="28" spans="1:30" ht="19.5" customHeight="1" x14ac:dyDescent="0.3">
      <c r="A28" s="32" t="s">
        <v>13</v>
      </c>
      <c r="B28" s="33"/>
      <c r="C28" s="33"/>
      <c r="D28" s="33"/>
      <c r="E28" s="33">
        <f t="shared" si="2"/>
        <v>0</v>
      </c>
      <c r="F28" s="34" t="str">
        <f t="shared" si="3"/>
        <v>-</v>
      </c>
      <c r="G28"/>
      <c r="H28"/>
      <c r="I28" s="32" t="s">
        <v>13</v>
      </c>
      <c r="J28" s="33"/>
      <c r="K28" s="33"/>
      <c r="L28" s="33">
        <v>2</v>
      </c>
      <c r="M28" s="33">
        <f t="shared" si="4"/>
        <v>2</v>
      </c>
      <c r="N28" s="34">
        <f t="shared" si="5"/>
        <v>0</v>
      </c>
      <c r="Q28" s="32" t="s">
        <v>13</v>
      </c>
      <c r="R28" s="33"/>
      <c r="S28" s="33"/>
      <c r="T28" s="33">
        <v>1</v>
      </c>
      <c r="U28" s="33">
        <f t="shared" si="6"/>
        <v>1</v>
      </c>
      <c r="V28" s="34">
        <f t="shared" si="7"/>
        <v>0</v>
      </c>
      <c r="Y28" s="32" t="s">
        <v>13</v>
      </c>
      <c r="Z28" s="39">
        <f t="shared" si="37"/>
        <v>0</v>
      </c>
      <c r="AA28" s="39">
        <f t="shared" si="38"/>
        <v>0</v>
      </c>
      <c r="AB28" s="39">
        <f t="shared" si="39"/>
        <v>3</v>
      </c>
      <c r="AC28" s="39">
        <f t="shared" si="8"/>
        <v>3</v>
      </c>
      <c r="AD28" s="40">
        <f t="shared" si="9"/>
        <v>0</v>
      </c>
    </row>
    <row r="29" spans="1:30" ht="19.5" customHeight="1" x14ac:dyDescent="0.3">
      <c r="A29" s="32" t="s">
        <v>14</v>
      </c>
      <c r="B29" s="33">
        <v>1554</v>
      </c>
      <c r="C29" s="33">
        <v>119</v>
      </c>
      <c r="D29" s="33">
        <v>42</v>
      </c>
      <c r="E29" s="33">
        <f t="shared" si="2"/>
        <v>1715</v>
      </c>
      <c r="F29" s="34">
        <f t="shared" si="3"/>
        <v>0.90612244897959182</v>
      </c>
      <c r="G29"/>
      <c r="H29"/>
      <c r="I29" s="32" t="s">
        <v>14</v>
      </c>
      <c r="J29" s="33">
        <v>1616</v>
      </c>
      <c r="K29" s="33">
        <v>92</v>
      </c>
      <c r="L29" s="33">
        <v>37</v>
      </c>
      <c r="M29" s="33">
        <f t="shared" si="4"/>
        <v>1745</v>
      </c>
      <c r="N29" s="34">
        <f t="shared" si="5"/>
        <v>0.92607449856733526</v>
      </c>
      <c r="Q29" s="32" t="s">
        <v>14</v>
      </c>
      <c r="R29" s="33">
        <v>1906</v>
      </c>
      <c r="S29" s="33">
        <v>112</v>
      </c>
      <c r="T29" s="33">
        <v>46</v>
      </c>
      <c r="U29" s="33">
        <f t="shared" si="6"/>
        <v>2064</v>
      </c>
      <c r="V29" s="34">
        <f t="shared" si="7"/>
        <v>0.92344961240310075</v>
      </c>
      <c r="Y29" s="32" t="s">
        <v>14</v>
      </c>
      <c r="Z29" s="39">
        <f t="shared" si="37"/>
        <v>5076</v>
      </c>
      <c r="AA29" s="39">
        <f t="shared" si="38"/>
        <v>323</v>
      </c>
      <c r="AB29" s="39">
        <f t="shared" si="39"/>
        <v>125</v>
      </c>
      <c r="AC29" s="39">
        <f t="shared" si="8"/>
        <v>5524</v>
      </c>
      <c r="AD29" s="40">
        <f t="shared" si="9"/>
        <v>0.91889934829833453</v>
      </c>
    </row>
    <row r="30" spans="1:30" ht="19.5" customHeight="1" x14ac:dyDescent="0.3">
      <c r="A30" s="32" t="s">
        <v>194</v>
      </c>
      <c r="B30" s="33">
        <v>121</v>
      </c>
      <c r="C30" s="33">
        <v>25</v>
      </c>
      <c r="D30" s="33">
        <v>232</v>
      </c>
      <c r="E30" s="33">
        <f t="shared" si="2"/>
        <v>378</v>
      </c>
      <c r="F30" s="34">
        <f t="shared" si="3"/>
        <v>0.32010582010582012</v>
      </c>
      <c r="G30"/>
      <c r="H30"/>
      <c r="I30" s="32" t="s">
        <v>194</v>
      </c>
      <c r="J30" s="33">
        <v>50</v>
      </c>
      <c r="K30" s="33">
        <v>10</v>
      </c>
      <c r="L30" s="33">
        <v>57</v>
      </c>
      <c r="M30" s="33">
        <f t="shared" si="4"/>
        <v>117</v>
      </c>
      <c r="N30" s="34">
        <f t="shared" si="5"/>
        <v>0.42735042735042733</v>
      </c>
      <c r="Q30" s="32" t="s">
        <v>194</v>
      </c>
      <c r="R30" s="33">
        <v>57</v>
      </c>
      <c r="S30" s="33">
        <v>13</v>
      </c>
      <c r="T30" s="33">
        <v>47</v>
      </c>
      <c r="U30" s="33">
        <f t="shared" si="6"/>
        <v>117</v>
      </c>
      <c r="V30" s="34">
        <f t="shared" si="7"/>
        <v>0.48717948717948717</v>
      </c>
      <c r="Y30" s="32" t="s">
        <v>194</v>
      </c>
      <c r="Z30" s="39">
        <f t="shared" si="37"/>
        <v>228</v>
      </c>
      <c r="AA30" s="39">
        <f t="shared" si="38"/>
        <v>48</v>
      </c>
      <c r="AB30" s="39">
        <f t="shared" si="39"/>
        <v>336</v>
      </c>
      <c r="AC30" s="39">
        <f t="shared" si="8"/>
        <v>612</v>
      </c>
      <c r="AD30" s="40">
        <f t="shared" si="9"/>
        <v>0.37254901960784315</v>
      </c>
    </row>
    <row r="31" spans="1:30" ht="19.5" customHeight="1" x14ac:dyDescent="0.3">
      <c r="A31" s="32" t="s">
        <v>41</v>
      </c>
      <c r="B31" s="33">
        <v>36</v>
      </c>
      <c r="C31" s="33">
        <v>2</v>
      </c>
      <c r="D31" s="33"/>
      <c r="E31" s="33">
        <f t="shared" si="2"/>
        <v>38</v>
      </c>
      <c r="F31" s="34">
        <f t="shared" si="3"/>
        <v>0.94736842105263153</v>
      </c>
      <c r="G31"/>
      <c r="H31"/>
      <c r="I31" s="32" t="s">
        <v>41</v>
      </c>
      <c r="J31" s="33">
        <v>49</v>
      </c>
      <c r="K31" s="33">
        <v>1</v>
      </c>
      <c r="L31" s="33"/>
      <c r="M31" s="33">
        <f t="shared" si="4"/>
        <v>50</v>
      </c>
      <c r="N31" s="34">
        <f t="shared" si="5"/>
        <v>0.98</v>
      </c>
      <c r="Q31" s="32" t="s">
        <v>41</v>
      </c>
      <c r="R31" s="33">
        <v>64</v>
      </c>
      <c r="S31" s="33"/>
      <c r="T31" s="33">
        <v>1</v>
      </c>
      <c r="U31" s="33">
        <f t="shared" si="6"/>
        <v>65</v>
      </c>
      <c r="V31" s="34">
        <f t="shared" si="7"/>
        <v>0.98461538461538467</v>
      </c>
      <c r="Y31" s="32" t="s">
        <v>41</v>
      </c>
      <c r="Z31" s="39">
        <f t="shared" si="37"/>
        <v>149</v>
      </c>
      <c r="AA31" s="39">
        <f t="shared" si="38"/>
        <v>3</v>
      </c>
      <c r="AB31" s="39">
        <f t="shared" si="39"/>
        <v>1</v>
      </c>
      <c r="AC31" s="39">
        <f t="shared" si="8"/>
        <v>153</v>
      </c>
      <c r="AD31" s="40">
        <f t="shared" si="9"/>
        <v>0.97385620915032678</v>
      </c>
    </row>
    <row r="32" spans="1:30" ht="19.5" customHeight="1" x14ac:dyDescent="0.3">
      <c r="A32" s="32" t="s">
        <v>39</v>
      </c>
      <c r="B32" s="33">
        <v>29</v>
      </c>
      <c r="C32" s="33"/>
      <c r="D32" s="33">
        <v>4</v>
      </c>
      <c r="E32" s="33">
        <f t="shared" si="2"/>
        <v>33</v>
      </c>
      <c r="F32" s="34">
        <f t="shared" si="3"/>
        <v>0.87878787878787878</v>
      </c>
      <c r="G32"/>
      <c r="H32"/>
      <c r="I32" s="32" t="s">
        <v>39</v>
      </c>
      <c r="J32" s="33">
        <v>19</v>
      </c>
      <c r="K32" s="33"/>
      <c r="L32" s="33"/>
      <c r="M32" s="33">
        <f t="shared" si="4"/>
        <v>19</v>
      </c>
      <c r="N32" s="34">
        <f t="shared" si="5"/>
        <v>1</v>
      </c>
      <c r="Q32" s="32" t="s">
        <v>39</v>
      </c>
      <c r="R32" s="33">
        <v>31</v>
      </c>
      <c r="S32" s="33"/>
      <c r="T32" s="33">
        <v>1</v>
      </c>
      <c r="U32" s="33">
        <f t="shared" si="6"/>
        <v>32</v>
      </c>
      <c r="V32" s="34">
        <f t="shared" si="7"/>
        <v>0.96875</v>
      </c>
      <c r="Y32" s="32" t="s">
        <v>39</v>
      </c>
      <c r="Z32" s="39">
        <f t="shared" si="37"/>
        <v>79</v>
      </c>
      <c r="AA32" s="39">
        <f t="shared" si="38"/>
        <v>0</v>
      </c>
      <c r="AB32" s="39">
        <f t="shared" si="39"/>
        <v>5</v>
      </c>
      <c r="AC32" s="39">
        <f t="shared" si="8"/>
        <v>84</v>
      </c>
      <c r="AD32" s="40">
        <f t="shared" si="9"/>
        <v>0.94047619047619047</v>
      </c>
    </row>
    <row r="33" spans="1:30" ht="19.5" customHeight="1" x14ac:dyDescent="0.3">
      <c r="A33" s="32" t="s">
        <v>38</v>
      </c>
      <c r="B33" s="33">
        <v>9</v>
      </c>
      <c r="C33" s="33"/>
      <c r="D33" s="33"/>
      <c r="E33" s="33">
        <f t="shared" si="2"/>
        <v>9</v>
      </c>
      <c r="F33" s="34">
        <f t="shared" si="3"/>
        <v>1</v>
      </c>
      <c r="G33"/>
      <c r="H33"/>
      <c r="I33" s="32" t="s">
        <v>38</v>
      </c>
      <c r="J33" s="33">
        <v>10</v>
      </c>
      <c r="K33" s="33">
        <v>1</v>
      </c>
      <c r="L33" s="33">
        <v>1</v>
      </c>
      <c r="M33" s="33">
        <f t="shared" si="4"/>
        <v>12</v>
      </c>
      <c r="N33" s="34">
        <f t="shared" si="5"/>
        <v>0.83333333333333337</v>
      </c>
      <c r="Q33" s="32" t="s">
        <v>38</v>
      </c>
      <c r="R33" s="33">
        <v>5</v>
      </c>
      <c r="S33" s="33">
        <v>1</v>
      </c>
      <c r="T33" s="33"/>
      <c r="U33" s="33">
        <f t="shared" si="6"/>
        <v>6</v>
      </c>
      <c r="V33" s="34">
        <f t="shared" si="7"/>
        <v>0.83333333333333337</v>
      </c>
      <c r="Y33" s="32" t="s">
        <v>38</v>
      </c>
      <c r="Z33" s="39">
        <f t="shared" si="37"/>
        <v>24</v>
      </c>
      <c r="AA33" s="39">
        <f t="shared" si="38"/>
        <v>2</v>
      </c>
      <c r="AB33" s="39">
        <f t="shared" si="39"/>
        <v>1</v>
      </c>
      <c r="AC33" s="39">
        <f t="shared" si="8"/>
        <v>27</v>
      </c>
      <c r="AD33" s="40">
        <f t="shared" si="9"/>
        <v>0.88888888888888884</v>
      </c>
    </row>
    <row r="34" spans="1:30" ht="19.5" customHeight="1" x14ac:dyDescent="0.3">
      <c r="A34" s="32" t="s">
        <v>55</v>
      </c>
      <c r="B34" s="33"/>
      <c r="C34" s="33"/>
      <c r="D34" s="33"/>
      <c r="E34" s="33">
        <f t="shared" si="2"/>
        <v>0</v>
      </c>
      <c r="F34" s="34" t="str">
        <f t="shared" si="3"/>
        <v>-</v>
      </c>
      <c r="G34"/>
      <c r="H34"/>
      <c r="I34" s="32" t="s">
        <v>55</v>
      </c>
      <c r="J34" s="33"/>
      <c r="K34" s="33"/>
      <c r="L34" s="33">
        <v>1</v>
      </c>
      <c r="M34" s="33">
        <f t="shared" si="4"/>
        <v>1</v>
      </c>
      <c r="N34" s="34">
        <f t="shared" si="5"/>
        <v>0</v>
      </c>
      <c r="Q34" s="32" t="s">
        <v>55</v>
      </c>
      <c r="R34" s="33"/>
      <c r="S34" s="33"/>
      <c r="T34" s="33">
        <v>2</v>
      </c>
      <c r="U34" s="33">
        <f t="shared" si="6"/>
        <v>2</v>
      </c>
      <c r="V34" s="34">
        <f t="shared" si="7"/>
        <v>0</v>
      </c>
      <c r="Y34" s="32" t="s">
        <v>55</v>
      </c>
      <c r="Z34" s="39">
        <f t="shared" si="37"/>
        <v>0</v>
      </c>
      <c r="AA34" s="39">
        <f t="shared" si="38"/>
        <v>0</v>
      </c>
      <c r="AB34" s="39">
        <f t="shared" si="39"/>
        <v>3</v>
      </c>
      <c r="AC34" s="39">
        <f t="shared" si="8"/>
        <v>3</v>
      </c>
      <c r="AD34" s="40">
        <f t="shared" si="9"/>
        <v>0</v>
      </c>
    </row>
    <row r="35" spans="1:30" ht="19.5" customHeight="1" x14ac:dyDescent="0.3">
      <c r="A35" s="32" t="s">
        <v>228</v>
      </c>
      <c r="B35" s="33"/>
      <c r="C35" s="33"/>
      <c r="D35" s="33"/>
      <c r="E35" s="33">
        <f t="shared" si="2"/>
        <v>0</v>
      </c>
      <c r="F35" s="34" t="str">
        <f t="shared" si="3"/>
        <v>-</v>
      </c>
      <c r="G35"/>
      <c r="H35"/>
      <c r="I35" s="32" t="s">
        <v>228</v>
      </c>
      <c r="J35" s="33"/>
      <c r="K35" s="33"/>
      <c r="L35" s="33"/>
      <c r="M35" s="33">
        <f t="shared" si="4"/>
        <v>0</v>
      </c>
      <c r="N35" s="34" t="str">
        <f t="shared" si="5"/>
        <v>-</v>
      </c>
      <c r="Q35" s="32" t="s">
        <v>228</v>
      </c>
      <c r="R35" s="33">
        <v>1</v>
      </c>
      <c r="S35" s="33"/>
      <c r="T35" s="33"/>
      <c r="U35" s="33">
        <f t="shared" si="6"/>
        <v>1</v>
      </c>
      <c r="V35" s="34">
        <f t="shared" si="7"/>
        <v>1</v>
      </c>
      <c r="Y35" s="32" t="s">
        <v>228</v>
      </c>
      <c r="Z35" s="39">
        <f t="shared" si="37"/>
        <v>1</v>
      </c>
      <c r="AA35" s="39">
        <f t="shared" si="38"/>
        <v>0</v>
      </c>
      <c r="AB35" s="39">
        <f t="shared" si="39"/>
        <v>0</v>
      </c>
      <c r="AC35" s="39">
        <f t="shared" si="8"/>
        <v>1</v>
      </c>
      <c r="AD35" s="40">
        <f t="shared" si="9"/>
        <v>1</v>
      </c>
    </row>
    <row r="36" spans="1:30" ht="19.5" customHeight="1" x14ac:dyDescent="0.3">
      <c r="A36" s="32" t="s">
        <v>195</v>
      </c>
      <c r="B36" s="33">
        <v>229</v>
      </c>
      <c r="C36" s="33">
        <v>23</v>
      </c>
      <c r="D36" s="33">
        <v>6</v>
      </c>
      <c r="E36" s="33">
        <f t="shared" si="2"/>
        <v>258</v>
      </c>
      <c r="F36" s="34">
        <f t="shared" si="3"/>
        <v>0.88759689922480622</v>
      </c>
      <c r="G36"/>
      <c r="H36"/>
      <c r="I36" s="32" t="s">
        <v>195</v>
      </c>
      <c r="J36" s="33">
        <v>42</v>
      </c>
      <c r="K36" s="33">
        <v>2</v>
      </c>
      <c r="L36" s="33">
        <v>1</v>
      </c>
      <c r="M36" s="33">
        <f t="shared" si="4"/>
        <v>45</v>
      </c>
      <c r="N36" s="34">
        <f t="shared" si="5"/>
        <v>0.93333333333333335</v>
      </c>
      <c r="Q36" s="32" t="s">
        <v>195</v>
      </c>
      <c r="R36" s="33"/>
      <c r="S36" s="33"/>
      <c r="T36" s="33"/>
      <c r="U36" s="33">
        <f t="shared" si="6"/>
        <v>0</v>
      </c>
      <c r="V36" s="34" t="str">
        <f t="shared" si="7"/>
        <v>-</v>
      </c>
      <c r="Y36" s="32" t="s">
        <v>195</v>
      </c>
      <c r="Z36" s="39">
        <f t="shared" si="37"/>
        <v>271</v>
      </c>
      <c r="AA36" s="39">
        <f t="shared" si="38"/>
        <v>25</v>
      </c>
      <c r="AB36" s="39">
        <f t="shared" si="39"/>
        <v>7</v>
      </c>
      <c r="AC36" s="39">
        <f t="shared" si="8"/>
        <v>303</v>
      </c>
      <c r="AD36" s="40">
        <f t="shared" si="9"/>
        <v>0.89438943894389444</v>
      </c>
    </row>
    <row r="37" spans="1:30" ht="19.5" customHeight="1" x14ac:dyDescent="0.3">
      <c r="A37" s="32" t="s">
        <v>42</v>
      </c>
      <c r="B37" s="33"/>
      <c r="C37" s="33"/>
      <c r="D37" s="33"/>
      <c r="E37" s="33">
        <f t="shared" si="2"/>
        <v>0</v>
      </c>
      <c r="F37" s="34" t="str">
        <f t="shared" si="3"/>
        <v>-</v>
      </c>
      <c r="G37"/>
      <c r="H37"/>
      <c r="I37" s="32" t="s">
        <v>42</v>
      </c>
      <c r="J37" s="33">
        <v>1</v>
      </c>
      <c r="K37" s="33"/>
      <c r="L37" s="33"/>
      <c r="M37" s="33">
        <f t="shared" si="4"/>
        <v>1</v>
      </c>
      <c r="N37" s="34">
        <f t="shared" si="5"/>
        <v>1</v>
      </c>
      <c r="Q37" s="32" t="s">
        <v>42</v>
      </c>
      <c r="R37" s="33">
        <v>14</v>
      </c>
      <c r="S37" s="33"/>
      <c r="T37" s="33"/>
      <c r="U37" s="33">
        <f t="shared" si="6"/>
        <v>14</v>
      </c>
      <c r="V37" s="34">
        <f t="shared" si="7"/>
        <v>1</v>
      </c>
      <c r="Y37" s="32" t="s">
        <v>42</v>
      </c>
      <c r="Z37" s="39">
        <f t="shared" si="37"/>
        <v>15</v>
      </c>
      <c r="AA37" s="39">
        <f t="shared" si="38"/>
        <v>0</v>
      </c>
      <c r="AB37" s="39">
        <f t="shared" si="39"/>
        <v>0</v>
      </c>
      <c r="AC37" s="39">
        <f t="shared" si="8"/>
        <v>15</v>
      </c>
      <c r="AD37" s="40">
        <f t="shared" si="9"/>
        <v>1</v>
      </c>
    </row>
    <row r="38" spans="1:30" ht="19.5" customHeight="1" x14ac:dyDescent="0.3">
      <c r="A38" s="32" t="s">
        <v>196</v>
      </c>
      <c r="B38" s="33">
        <v>17</v>
      </c>
      <c r="C38" s="33">
        <v>5</v>
      </c>
      <c r="D38" s="33">
        <v>8</v>
      </c>
      <c r="E38" s="33">
        <f t="shared" si="2"/>
        <v>30</v>
      </c>
      <c r="F38" s="34">
        <f t="shared" si="3"/>
        <v>0.56666666666666665</v>
      </c>
      <c r="G38"/>
      <c r="H38"/>
      <c r="I38" s="32" t="s">
        <v>196</v>
      </c>
      <c r="J38" s="33">
        <v>7</v>
      </c>
      <c r="K38" s="33">
        <v>3</v>
      </c>
      <c r="L38" s="33">
        <v>5</v>
      </c>
      <c r="M38" s="33">
        <f t="shared" si="4"/>
        <v>15</v>
      </c>
      <c r="N38" s="34">
        <f t="shared" si="5"/>
        <v>0.46666666666666667</v>
      </c>
      <c r="Q38" s="32" t="s">
        <v>196</v>
      </c>
      <c r="R38" s="33">
        <v>9</v>
      </c>
      <c r="S38" s="33">
        <v>2</v>
      </c>
      <c r="T38" s="33">
        <v>5</v>
      </c>
      <c r="U38" s="33">
        <f t="shared" si="6"/>
        <v>16</v>
      </c>
      <c r="V38" s="34">
        <f t="shared" si="7"/>
        <v>0.5625</v>
      </c>
      <c r="Y38" s="32" t="s">
        <v>196</v>
      </c>
      <c r="Z38" s="39">
        <f t="shared" si="37"/>
        <v>33</v>
      </c>
      <c r="AA38" s="39">
        <f t="shared" si="38"/>
        <v>10</v>
      </c>
      <c r="AB38" s="39">
        <f t="shared" si="39"/>
        <v>18</v>
      </c>
      <c r="AC38" s="39">
        <f t="shared" si="8"/>
        <v>61</v>
      </c>
      <c r="AD38" s="40">
        <f t="shared" si="9"/>
        <v>0.54098360655737709</v>
      </c>
    </row>
    <row r="39" spans="1:30" ht="19.5" customHeight="1" x14ac:dyDescent="0.3">
      <c r="A39" s="32" t="s">
        <v>197</v>
      </c>
      <c r="B39" s="33"/>
      <c r="C39" s="33"/>
      <c r="D39" s="33"/>
      <c r="E39" s="33">
        <f t="shared" si="2"/>
        <v>0</v>
      </c>
      <c r="F39" s="34" t="str">
        <f t="shared" si="3"/>
        <v>-</v>
      </c>
      <c r="G39"/>
      <c r="H39"/>
      <c r="I39" s="32" t="s">
        <v>197</v>
      </c>
      <c r="J39" s="33">
        <v>1</v>
      </c>
      <c r="K39" s="33">
        <v>1</v>
      </c>
      <c r="L39" s="33"/>
      <c r="M39" s="33">
        <f t="shared" si="4"/>
        <v>2</v>
      </c>
      <c r="N39" s="34">
        <f t="shared" si="5"/>
        <v>0.5</v>
      </c>
      <c r="Q39" s="32" t="s">
        <v>197</v>
      </c>
      <c r="R39" s="33"/>
      <c r="S39" s="33"/>
      <c r="T39" s="33">
        <v>1</v>
      </c>
      <c r="U39" s="33">
        <f t="shared" si="6"/>
        <v>1</v>
      </c>
      <c r="V39" s="34">
        <f t="shared" si="7"/>
        <v>0</v>
      </c>
      <c r="Y39" s="32" t="s">
        <v>197</v>
      </c>
      <c r="Z39" s="39">
        <f t="shared" si="37"/>
        <v>1</v>
      </c>
      <c r="AA39" s="39">
        <f t="shared" si="38"/>
        <v>1</v>
      </c>
      <c r="AB39" s="39">
        <f t="shared" si="39"/>
        <v>1</v>
      </c>
      <c r="AC39" s="39">
        <f t="shared" si="8"/>
        <v>3</v>
      </c>
      <c r="AD39" s="40">
        <f t="shared" si="9"/>
        <v>0.33333333333333331</v>
      </c>
    </row>
    <row r="40" spans="1:30" ht="19.5" customHeight="1" x14ac:dyDescent="0.3">
      <c r="A40" s="32" t="s">
        <v>86</v>
      </c>
      <c r="B40" s="33"/>
      <c r="C40" s="33"/>
      <c r="D40" s="33"/>
      <c r="E40" s="33">
        <f t="shared" si="2"/>
        <v>0</v>
      </c>
      <c r="F40" s="34" t="str">
        <f t="shared" si="3"/>
        <v>-</v>
      </c>
      <c r="G40"/>
      <c r="H40"/>
      <c r="I40" s="32" t="s">
        <v>86</v>
      </c>
      <c r="J40" s="33"/>
      <c r="K40" s="33"/>
      <c r="L40" s="33"/>
      <c r="M40" s="33">
        <f t="shared" si="4"/>
        <v>0</v>
      </c>
      <c r="N40" s="34" t="str">
        <f t="shared" si="5"/>
        <v>-</v>
      </c>
      <c r="Q40" s="32" t="s">
        <v>86</v>
      </c>
      <c r="R40" s="33">
        <v>5</v>
      </c>
      <c r="S40" s="33"/>
      <c r="T40" s="33">
        <v>1</v>
      </c>
      <c r="U40" s="33">
        <f t="shared" si="6"/>
        <v>6</v>
      </c>
      <c r="V40" s="34">
        <f t="shared" si="7"/>
        <v>0.83333333333333337</v>
      </c>
      <c r="Y40" s="32" t="s">
        <v>86</v>
      </c>
      <c r="Z40" s="39">
        <f t="shared" si="37"/>
        <v>5</v>
      </c>
      <c r="AA40" s="39">
        <f t="shared" si="38"/>
        <v>0</v>
      </c>
      <c r="AB40" s="39">
        <f t="shared" si="39"/>
        <v>1</v>
      </c>
      <c r="AC40" s="39">
        <f t="shared" si="8"/>
        <v>6</v>
      </c>
      <c r="AD40" s="40">
        <f t="shared" si="9"/>
        <v>0.83333333333333337</v>
      </c>
    </row>
    <row r="41" spans="1:30" ht="19.5" customHeight="1" x14ac:dyDescent="0.3">
      <c r="A41" s="32" t="s">
        <v>198</v>
      </c>
      <c r="B41" s="33">
        <v>2</v>
      </c>
      <c r="C41" s="33">
        <v>2</v>
      </c>
      <c r="D41" s="33">
        <v>5</v>
      </c>
      <c r="E41" s="33">
        <f t="shared" si="2"/>
        <v>9</v>
      </c>
      <c r="F41" s="34">
        <f t="shared" si="3"/>
        <v>0.22222222222222221</v>
      </c>
      <c r="G41"/>
      <c r="H41"/>
      <c r="I41" s="32" t="s">
        <v>198</v>
      </c>
      <c r="J41" s="33">
        <v>1</v>
      </c>
      <c r="K41" s="33">
        <v>1</v>
      </c>
      <c r="L41" s="33"/>
      <c r="M41" s="33">
        <f t="shared" si="4"/>
        <v>2</v>
      </c>
      <c r="N41" s="34">
        <f t="shared" si="5"/>
        <v>0.5</v>
      </c>
      <c r="Q41" s="32" t="s">
        <v>198</v>
      </c>
      <c r="R41" s="33">
        <v>2</v>
      </c>
      <c r="S41" s="33"/>
      <c r="T41" s="33">
        <v>1</v>
      </c>
      <c r="U41" s="33">
        <f t="shared" si="6"/>
        <v>3</v>
      </c>
      <c r="V41" s="34">
        <f t="shared" si="7"/>
        <v>0.66666666666666663</v>
      </c>
      <c r="Y41" s="32" t="s">
        <v>198</v>
      </c>
      <c r="Z41" s="39">
        <f t="shared" si="37"/>
        <v>5</v>
      </c>
      <c r="AA41" s="39">
        <f t="shared" si="38"/>
        <v>3</v>
      </c>
      <c r="AB41" s="39">
        <f t="shared" si="39"/>
        <v>6</v>
      </c>
      <c r="AC41" s="39">
        <f t="shared" si="8"/>
        <v>14</v>
      </c>
      <c r="AD41" s="40">
        <f t="shared" si="9"/>
        <v>0.35714285714285715</v>
      </c>
    </row>
    <row r="42" spans="1:30" ht="19.5" customHeight="1" x14ac:dyDescent="0.3">
      <c r="A42" s="32" t="s">
        <v>199</v>
      </c>
      <c r="B42" s="33">
        <v>8</v>
      </c>
      <c r="C42" s="33"/>
      <c r="D42" s="33"/>
      <c r="E42" s="33">
        <f t="shared" si="2"/>
        <v>8</v>
      </c>
      <c r="F42" s="34">
        <f t="shared" si="3"/>
        <v>1</v>
      </c>
      <c r="G42"/>
      <c r="H42"/>
      <c r="I42" s="32" t="s">
        <v>199</v>
      </c>
      <c r="J42" s="33">
        <v>31</v>
      </c>
      <c r="K42" s="33">
        <v>2</v>
      </c>
      <c r="L42" s="33"/>
      <c r="M42" s="33">
        <f t="shared" si="4"/>
        <v>33</v>
      </c>
      <c r="N42" s="34">
        <f t="shared" si="5"/>
        <v>0.93939393939393945</v>
      </c>
      <c r="Q42" s="32" t="s">
        <v>199</v>
      </c>
      <c r="R42" s="33">
        <v>19</v>
      </c>
      <c r="S42" s="33">
        <v>3</v>
      </c>
      <c r="T42" s="33"/>
      <c r="U42" s="33">
        <f t="shared" si="6"/>
        <v>22</v>
      </c>
      <c r="V42" s="34">
        <f t="shared" si="7"/>
        <v>0.86363636363636365</v>
      </c>
      <c r="Y42" s="32" t="s">
        <v>199</v>
      </c>
      <c r="Z42" s="39">
        <f t="shared" si="37"/>
        <v>58</v>
      </c>
      <c r="AA42" s="39">
        <f t="shared" si="38"/>
        <v>5</v>
      </c>
      <c r="AB42" s="39">
        <f t="shared" si="39"/>
        <v>0</v>
      </c>
      <c r="AC42" s="39">
        <f t="shared" si="8"/>
        <v>63</v>
      </c>
      <c r="AD42" s="40">
        <f t="shared" si="9"/>
        <v>0.92063492063492058</v>
      </c>
    </row>
    <row r="43" spans="1:30" ht="19.5" customHeight="1" x14ac:dyDescent="0.3">
      <c r="A43" s="32" t="s">
        <v>200</v>
      </c>
      <c r="B43" s="33">
        <v>2</v>
      </c>
      <c r="C43" s="33">
        <v>1</v>
      </c>
      <c r="D43" s="33">
        <v>1</v>
      </c>
      <c r="E43" s="33">
        <f t="shared" si="2"/>
        <v>4</v>
      </c>
      <c r="F43" s="34">
        <f t="shared" si="3"/>
        <v>0.5</v>
      </c>
      <c r="G43"/>
      <c r="H43"/>
      <c r="I43" s="32" t="s">
        <v>200</v>
      </c>
      <c r="J43" s="33"/>
      <c r="K43" s="33"/>
      <c r="L43" s="33">
        <v>1</v>
      </c>
      <c r="M43" s="33">
        <f t="shared" si="4"/>
        <v>1</v>
      </c>
      <c r="N43" s="34">
        <f t="shared" si="5"/>
        <v>0</v>
      </c>
      <c r="Q43" s="32" t="s">
        <v>200</v>
      </c>
      <c r="R43" s="33"/>
      <c r="S43" s="33"/>
      <c r="T43" s="33">
        <v>1</v>
      </c>
      <c r="U43" s="33">
        <f t="shared" si="6"/>
        <v>1</v>
      </c>
      <c r="V43" s="34">
        <f t="shared" si="7"/>
        <v>0</v>
      </c>
      <c r="Y43" s="32" t="s">
        <v>200</v>
      </c>
      <c r="Z43" s="39">
        <f t="shared" si="37"/>
        <v>2</v>
      </c>
      <c r="AA43" s="39">
        <f t="shared" si="38"/>
        <v>1</v>
      </c>
      <c r="AB43" s="39">
        <f t="shared" si="39"/>
        <v>3</v>
      </c>
      <c r="AC43" s="39">
        <f t="shared" si="8"/>
        <v>6</v>
      </c>
      <c r="AD43" s="40">
        <f t="shared" si="9"/>
        <v>0.33333333333333331</v>
      </c>
    </row>
    <row r="44" spans="1:30" ht="19.5" customHeight="1" x14ac:dyDescent="0.3">
      <c r="A44" s="32" t="s">
        <v>201</v>
      </c>
      <c r="B44" s="33">
        <v>9</v>
      </c>
      <c r="C44" s="33">
        <v>2</v>
      </c>
      <c r="D44" s="33">
        <v>22</v>
      </c>
      <c r="E44" s="33">
        <f t="shared" si="2"/>
        <v>33</v>
      </c>
      <c r="F44" s="34">
        <f t="shared" si="3"/>
        <v>0.27272727272727271</v>
      </c>
      <c r="G44"/>
      <c r="H44"/>
      <c r="I44" s="32" t="s">
        <v>201</v>
      </c>
      <c r="J44" s="33">
        <v>3</v>
      </c>
      <c r="K44" s="33">
        <v>4</v>
      </c>
      <c r="L44" s="33">
        <v>17</v>
      </c>
      <c r="M44" s="33">
        <f t="shared" si="4"/>
        <v>24</v>
      </c>
      <c r="N44" s="34">
        <f t="shared" si="5"/>
        <v>0.125</v>
      </c>
      <c r="Q44" s="32" t="s">
        <v>201</v>
      </c>
      <c r="R44" s="33">
        <v>3</v>
      </c>
      <c r="S44" s="33">
        <v>3</v>
      </c>
      <c r="T44" s="33">
        <v>17</v>
      </c>
      <c r="U44" s="33">
        <f t="shared" si="6"/>
        <v>23</v>
      </c>
      <c r="V44" s="34">
        <f t="shared" si="7"/>
        <v>0.13043478260869565</v>
      </c>
      <c r="Y44" s="32" t="s">
        <v>201</v>
      </c>
      <c r="Z44" s="39">
        <f t="shared" si="37"/>
        <v>15</v>
      </c>
      <c r="AA44" s="39">
        <f t="shared" si="38"/>
        <v>9</v>
      </c>
      <c r="AB44" s="39">
        <f t="shared" si="39"/>
        <v>56</v>
      </c>
      <c r="AC44" s="39">
        <f t="shared" si="8"/>
        <v>80</v>
      </c>
      <c r="AD44" s="40">
        <f t="shared" si="9"/>
        <v>0.1875</v>
      </c>
    </row>
    <row r="45" spans="1:30" ht="19.5" customHeight="1" x14ac:dyDescent="0.3">
      <c r="A45" s="32" t="s">
        <v>43</v>
      </c>
      <c r="B45" s="33">
        <v>58</v>
      </c>
      <c r="C45" s="33">
        <v>28</v>
      </c>
      <c r="D45" s="33">
        <v>38</v>
      </c>
      <c r="E45" s="33">
        <f t="shared" si="2"/>
        <v>124</v>
      </c>
      <c r="F45" s="34">
        <f t="shared" si="3"/>
        <v>0.46774193548387094</v>
      </c>
      <c r="G45"/>
      <c r="H45"/>
      <c r="I45" s="32" t="s">
        <v>43</v>
      </c>
      <c r="J45" s="33">
        <v>10</v>
      </c>
      <c r="K45" s="33">
        <v>4</v>
      </c>
      <c r="L45" s="33">
        <v>13</v>
      </c>
      <c r="M45" s="33">
        <f t="shared" si="4"/>
        <v>27</v>
      </c>
      <c r="N45" s="34">
        <f t="shared" si="5"/>
        <v>0.37037037037037035</v>
      </c>
      <c r="Q45" s="32" t="s">
        <v>43</v>
      </c>
      <c r="R45" s="33">
        <v>7</v>
      </c>
      <c r="S45" s="33">
        <v>2</v>
      </c>
      <c r="T45" s="33">
        <v>7</v>
      </c>
      <c r="U45" s="33">
        <f t="shared" si="6"/>
        <v>16</v>
      </c>
      <c r="V45" s="34">
        <f t="shared" si="7"/>
        <v>0.4375</v>
      </c>
      <c r="Y45" s="32" t="s">
        <v>43</v>
      </c>
      <c r="Z45" s="39">
        <f t="shared" si="37"/>
        <v>75</v>
      </c>
      <c r="AA45" s="39">
        <f t="shared" si="38"/>
        <v>34</v>
      </c>
      <c r="AB45" s="39">
        <f t="shared" si="39"/>
        <v>58</v>
      </c>
      <c r="AC45" s="39">
        <f t="shared" si="8"/>
        <v>167</v>
      </c>
      <c r="AD45" s="40">
        <f t="shared" si="9"/>
        <v>0.44910179640718562</v>
      </c>
    </row>
    <row r="46" spans="1:30" ht="19.5" customHeight="1" x14ac:dyDescent="0.3">
      <c r="A46" s="32" t="s">
        <v>15</v>
      </c>
      <c r="B46" s="33">
        <v>5</v>
      </c>
      <c r="C46" s="33"/>
      <c r="D46" s="33">
        <v>5</v>
      </c>
      <c r="E46" s="33">
        <f t="shared" si="2"/>
        <v>10</v>
      </c>
      <c r="F46" s="34">
        <f t="shared" si="3"/>
        <v>0.5</v>
      </c>
      <c r="G46"/>
      <c r="H46"/>
      <c r="I46" s="32" t="s">
        <v>15</v>
      </c>
      <c r="J46" s="33"/>
      <c r="K46" s="33">
        <v>2</v>
      </c>
      <c r="L46" s="33">
        <v>3</v>
      </c>
      <c r="M46" s="33">
        <f t="shared" si="4"/>
        <v>5</v>
      </c>
      <c r="N46" s="34">
        <f t="shared" si="5"/>
        <v>0</v>
      </c>
      <c r="Q46" s="32" t="s">
        <v>15</v>
      </c>
      <c r="R46" s="33">
        <v>2</v>
      </c>
      <c r="S46" s="33"/>
      <c r="T46" s="33">
        <v>3</v>
      </c>
      <c r="U46" s="33">
        <f t="shared" si="6"/>
        <v>5</v>
      </c>
      <c r="V46" s="34">
        <f t="shared" si="7"/>
        <v>0.4</v>
      </c>
      <c r="Y46" s="32" t="s">
        <v>15</v>
      </c>
      <c r="Z46" s="39">
        <f t="shared" si="37"/>
        <v>7</v>
      </c>
      <c r="AA46" s="39">
        <f t="shared" si="38"/>
        <v>2</v>
      </c>
      <c r="AB46" s="39">
        <f t="shared" si="39"/>
        <v>11</v>
      </c>
      <c r="AC46" s="39">
        <f t="shared" si="8"/>
        <v>20</v>
      </c>
      <c r="AD46" s="40">
        <f t="shared" si="9"/>
        <v>0.35</v>
      </c>
    </row>
    <row r="47" spans="1:30" ht="19.5" customHeight="1" x14ac:dyDescent="0.3">
      <c r="A47" s="32" t="s">
        <v>202</v>
      </c>
      <c r="B47" s="33">
        <v>2</v>
      </c>
      <c r="C47" s="33"/>
      <c r="D47" s="33">
        <v>1</v>
      </c>
      <c r="E47" s="33">
        <f t="shared" si="2"/>
        <v>3</v>
      </c>
      <c r="F47" s="34">
        <f t="shared" si="3"/>
        <v>0.66666666666666663</v>
      </c>
      <c r="G47"/>
      <c r="H47"/>
      <c r="I47" s="32" t="s">
        <v>202</v>
      </c>
      <c r="J47" s="33"/>
      <c r="K47" s="33"/>
      <c r="L47" s="33"/>
      <c r="M47" s="33">
        <f t="shared" si="4"/>
        <v>0</v>
      </c>
      <c r="N47" s="34" t="str">
        <f t="shared" si="5"/>
        <v>-</v>
      </c>
      <c r="Q47" s="32" t="s">
        <v>202</v>
      </c>
      <c r="R47" s="33"/>
      <c r="S47" s="33"/>
      <c r="T47" s="33">
        <v>1</v>
      </c>
      <c r="U47" s="33">
        <f t="shared" si="6"/>
        <v>1</v>
      </c>
      <c r="V47" s="34">
        <f t="shared" si="7"/>
        <v>0</v>
      </c>
      <c r="Y47" s="32" t="s">
        <v>202</v>
      </c>
      <c r="Z47" s="39">
        <f t="shared" si="37"/>
        <v>2</v>
      </c>
      <c r="AA47" s="39">
        <f t="shared" si="38"/>
        <v>0</v>
      </c>
      <c r="AB47" s="39">
        <f t="shared" si="39"/>
        <v>2</v>
      </c>
      <c r="AC47" s="39">
        <f t="shared" si="8"/>
        <v>4</v>
      </c>
      <c r="AD47" s="40">
        <f t="shared" si="9"/>
        <v>0.5</v>
      </c>
    </row>
    <row r="48" spans="1:30" ht="19.5" customHeight="1" x14ac:dyDescent="0.3">
      <c r="A48" s="32" t="s">
        <v>203</v>
      </c>
      <c r="B48" s="33">
        <v>2</v>
      </c>
      <c r="C48" s="33">
        <v>1</v>
      </c>
      <c r="D48" s="33"/>
      <c r="E48" s="33">
        <f t="shared" si="2"/>
        <v>3</v>
      </c>
      <c r="F48" s="34">
        <f t="shared" si="3"/>
        <v>0.66666666666666663</v>
      </c>
      <c r="G48"/>
      <c r="H48"/>
      <c r="I48" s="32" t="s">
        <v>203</v>
      </c>
      <c r="J48" s="33"/>
      <c r="K48" s="33"/>
      <c r="L48" s="33"/>
      <c r="M48" s="33">
        <f t="shared" si="4"/>
        <v>0</v>
      </c>
      <c r="N48" s="34" t="str">
        <f t="shared" si="5"/>
        <v>-</v>
      </c>
      <c r="Q48" s="32" t="s">
        <v>203</v>
      </c>
      <c r="R48" s="33"/>
      <c r="S48" s="33">
        <v>1</v>
      </c>
      <c r="T48" s="33">
        <v>1</v>
      </c>
      <c r="U48" s="33">
        <f t="shared" si="6"/>
        <v>2</v>
      </c>
      <c r="V48" s="34">
        <f t="shared" si="7"/>
        <v>0</v>
      </c>
      <c r="Y48" s="32" t="s">
        <v>203</v>
      </c>
      <c r="Z48" s="39">
        <f t="shared" si="37"/>
        <v>2</v>
      </c>
      <c r="AA48" s="39">
        <f t="shared" si="38"/>
        <v>2</v>
      </c>
      <c r="AB48" s="39">
        <f t="shared" si="39"/>
        <v>1</v>
      </c>
      <c r="AC48" s="39">
        <f t="shared" si="8"/>
        <v>5</v>
      </c>
      <c r="AD48" s="40">
        <f t="shared" si="9"/>
        <v>0.4</v>
      </c>
    </row>
    <row r="49" spans="1:30" ht="19.5" customHeight="1" x14ac:dyDescent="0.3">
      <c r="A49" s="32" t="s">
        <v>229</v>
      </c>
      <c r="B49" s="33"/>
      <c r="C49" s="33">
        <v>1</v>
      </c>
      <c r="D49" s="33"/>
      <c r="E49" s="33">
        <f t="shared" si="2"/>
        <v>1</v>
      </c>
      <c r="F49" s="34">
        <f t="shared" si="3"/>
        <v>0</v>
      </c>
      <c r="G49"/>
      <c r="H49"/>
      <c r="I49" s="32" t="s">
        <v>229</v>
      </c>
      <c r="J49" s="33"/>
      <c r="K49" s="33"/>
      <c r="L49" s="33"/>
      <c r="M49" s="33">
        <f t="shared" si="4"/>
        <v>0</v>
      </c>
      <c r="N49" s="34" t="str">
        <f t="shared" si="5"/>
        <v>-</v>
      </c>
      <c r="Q49" s="32" t="s">
        <v>229</v>
      </c>
      <c r="R49" s="33"/>
      <c r="S49" s="33"/>
      <c r="T49" s="33"/>
      <c r="U49" s="33">
        <f t="shared" si="6"/>
        <v>0</v>
      </c>
      <c r="V49" s="34" t="str">
        <f t="shared" si="7"/>
        <v>-</v>
      </c>
      <c r="Y49" s="32" t="s">
        <v>229</v>
      </c>
      <c r="Z49" s="39">
        <f t="shared" si="37"/>
        <v>0</v>
      </c>
      <c r="AA49" s="39">
        <f t="shared" si="38"/>
        <v>1</v>
      </c>
      <c r="AB49" s="39">
        <f t="shared" si="39"/>
        <v>0</v>
      </c>
      <c r="AC49" s="39">
        <f t="shared" si="8"/>
        <v>1</v>
      </c>
      <c r="AD49" s="40">
        <f t="shared" si="9"/>
        <v>0</v>
      </c>
    </row>
    <row r="50" spans="1:30" ht="19.5" customHeight="1" x14ac:dyDescent="0.3">
      <c r="A50" s="32" t="s">
        <v>75</v>
      </c>
      <c r="B50" s="33">
        <v>166</v>
      </c>
      <c r="C50" s="33">
        <v>34</v>
      </c>
      <c r="D50" s="33">
        <v>73</v>
      </c>
      <c r="E50" s="33">
        <f t="shared" si="2"/>
        <v>273</v>
      </c>
      <c r="F50" s="34">
        <f t="shared" si="3"/>
        <v>0.60805860805860801</v>
      </c>
      <c r="G50"/>
      <c r="H50"/>
      <c r="I50" s="32" t="s">
        <v>75</v>
      </c>
      <c r="J50" s="33">
        <v>196</v>
      </c>
      <c r="K50" s="33">
        <v>19</v>
      </c>
      <c r="L50" s="33">
        <v>32</v>
      </c>
      <c r="M50" s="33">
        <f t="shared" si="4"/>
        <v>247</v>
      </c>
      <c r="N50" s="34">
        <f t="shared" si="5"/>
        <v>0.79352226720647778</v>
      </c>
      <c r="Q50" s="32" t="s">
        <v>75</v>
      </c>
      <c r="R50" s="33">
        <v>101</v>
      </c>
      <c r="S50" s="33">
        <v>16</v>
      </c>
      <c r="T50" s="33">
        <v>19</v>
      </c>
      <c r="U50" s="33">
        <f t="shared" si="6"/>
        <v>136</v>
      </c>
      <c r="V50" s="34">
        <f t="shared" si="7"/>
        <v>0.74264705882352944</v>
      </c>
      <c r="Y50" s="32" t="s">
        <v>75</v>
      </c>
      <c r="Z50" s="39">
        <f t="shared" si="37"/>
        <v>463</v>
      </c>
      <c r="AA50" s="39">
        <f t="shared" si="38"/>
        <v>69</v>
      </c>
      <c r="AB50" s="39">
        <f t="shared" si="39"/>
        <v>124</v>
      </c>
      <c r="AC50" s="39">
        <f t="shared" si="8"/>
        <v>656</v>
      </c>
      <c r="AD50" s="40">
        <f t="shared" si="9"/>
        <v>0.70579268292682928</v>
      </c>
    </row>
    <row r="51" spans="1:30" s="18" customFormat="1" ht="19.5" customHeight="1" x14ac:dyDescent="0.3">
      <c r="A51" s="32" t="s">
        <v>16</v>
      </c>
      <c r="B51" s="33"/>
      <c r="C51" s="33">
        <v>1</v>
      </c>
      <c r="D51" s="33"/>
      <c r="E51" s="33">
        <f t="shared" ref="E51:E67" si="40">SUM(B51:D51)</f>
        <v>1</v>
      </c>
      <c r="F51" s="34">
        <f t="shared" ref="F51:F67" si="41">IF(OR(E51="",E51=0),"-",(B51/E51))</f>
        <v>0</v>
      </c>
      <c r="I51" s="32" t="s">
        <v>16</v>
      </c>
      <c r="J51" s="33">
        <v>2</v>
      </c>
      <c r="K51" s="33"/>
      <c r="L51" s="33"/>
      <c r="M51" s="33">
        <f t="shared" ref="M51:M67" si="42">SUM(J51:L51)</f>
        <v>2</v>
      </c>
      <c r="N51" s="34">
        <f t="shared" ref="N51:N67" si="43">IF(OR(M51="",M51=0),"-",(J51/M51))</f>
        <v>1</v>
      </c>
      <c r="Q51" s="32" t="s">
        <v>16</v>
      </c>
      <c r="R51" s="33">
        <v>1</v>
      </c>
      <c r="S51" s="33"/>
      <c r="T51" s="33"/>
      <c r="U51" s="33">
        <f t="shared" si="6"/>
        <v>1</v>
      </c>
      <c r="V51" s="34">
        <f t="shared" ref="V51:V67" si="44">IF(OR(U51="",U51=0),"-",(R51/U51))</f>
        <v>1</v>
      </c>
      <c r="Y51" s="32" t="s">
        <v>16</v>
      </c>
      <c r="Z51" s="39">
        <f t="shared" si="37"/>
        <v>3</v>
      </c>
      <c r="AA51" s="39">
        <f t="shared" si="38"/>
        <v>1</v>
      </c>
      <c r="AB51" s="39">
        <f t="shared" si="39"/>
        <v>0</v>
      </c>
      <c r="AC51" s="39">
        <f t="shared" ref="AC51:AC67" si="45">E51+M51+U51</f>
        <v>4</v>
      </c>
      <c r="AD51" s="40">
        <f t="shared" ref="AD51:AD67" si="46">IF(AC51="","-",(Z51/AC51))</f>
        <v>0.75</v>
      </c>
    </row>
    <row r="52" spans="1:30" s="18" customFormat="1" ht="19.5" customHeight="1" x14ac:dyDescent="0.3">
      <c r="A52" s="32" t="s">
        <v>204</v>
      </c>
      <c r="B52" s="33">
        <v>209</v>
      </c>
      <c r="C52" s="33">
        <v>83</v>
      </c>
      <c r="D52" s="33">
        <v>471</v>
      </c>
      <c r="E52" s="33">
        <f t="shared" si="40"/>
        <v>763</v>
      </c>
      <c r="F52" s="34">
        <f t="shared" si="41"/>
        <v>0.27391874180865006</v>
      </c>
      <c r="I52" s="32" t="s">
        <v>204</v>
      </c>
      <c r="J52" s="33">
        <v>144</v>
      </c>
      <c r="K52" s="33">
        <v>48</v>
      </c>
      <c r="L52" s="33">
        <v>333</v>
      </c>
      <c r="M52" s="33">
        <f t="shared" si="42"/>
        <v>525</v>
      </c>
      <c r="N52" s="34">
        <f t="shared" si="43"/>
        <v>0.2742857142857143</v>
      </c>
      <c r="Q52" s="32" t="s">
        <v>204</v>
      </c>
      <c r="R52" s="33">
        <v>121</v>
      </c>
      <c r="S52" s="33">
        <v>46</v>
      </c>
      <c r="T52" s="33">
        <v>235</v>
      </c>
      <c r="U52" s="33">
        <f t="shared" si="6"/>
        <v>402</v>
      </c>
      <c r="V52" s="34">
        <f t="shared" si="44"/>
        <v>0.30099502487562191</v>
      </c>
      <c r="Y52" s="32" t="s">
        <v>204</v>
      </c>
      <c r="Z52" s="39">
        <f t="shared" si="37"/>
        <v>474</v>
      </c>
      <c r="AA52" s="39">
        <f t="shared" si="38"/>
        <v>177</v>
      </c>
      <c r="AB52" s="39">
        <f t="shared" si="39"/>
        <v>1039</v>
      </c>
      <c r="AC52" s="39">
        <f t="shared" si="45"/>
        <v>1690</v>
      </c>
      <c r="AD52" s="40">
        <f t="shared" si="46"/>
        <v>0.2804733727810651</v>
      </c>
    </row>
    <row r="53" spans="1:30" s="18" customFormat="1" ht="19.5" customHeight="1" x14ac:dyDescent="0.3">
      <c r="A53" s="32" t="s">
        <v>49</v>
      </c>
      <c r="B53" s="33">
        <v>12</v>
      </c>
      <c r="C53" s="33">
        <v>5</v>
      </c>
      <c r="D53" s="33">
        <v>17</v>
      </c>
      <c r="E53" s="33">
        <f t="shared" si="40"/>
        <v>34</v>
      </c>
      <c r="F53" s="34">
        <f t="shared" si="41"/>
        <v>0.35294117647058826</v>
      </c>
      <c r="I53" s="32" t="s">
        <v>49</v>
      </c>
      <c r="J53" s="33">
        <v>16</v>
      </c>
      <c r="K53" s="33">
        <v>6</v>
      </c>
      <c r="L53" s="33">
        <v>17</v>
      </c>
      <c r="M53" s="33">
        <f t="shared" si="42"/>
        <v>39</v>
      </c>
      <c r="N53" s="34">
        <f t="shared" si="43"/>
        <v>0.41025641025641024</v>
      </c>
      <c r="Q53" s="32" t="s">
        <v>49</v>
      </c>
      <c r="R53" s="33">
        <v>26</v>
      </c>
      <c r="S53" s="33">
        <v>9</v>
      </c>
      <c r="T53" s="33">
        <v>24</v>
      </c>
      <c r="U53" s="33">
        <f t="shared" si="6"/>
        <v>59</v>
      </c>
      <c r="V53" s="34">
        <f t="shared" si="44"/>
        <v>0.44067796610169491</v>
      </c>
      <c r="Y53" s="32" t="s">
        <v>49</v>
      </c>
      <c r="Z53" s="39">
        <f t="shared" si="37"/>
        <v>54</v>
      </c>
      <c r="AA53" s="39">
        <f t="shared" si="38"/>
        <v>20</v>
      </c>
      <c r="AB53" s="39">
        <f t="shared" si="39"/>
        <v>58</v>
      </c>
      <c r="AC53" s="39">
        <f t="shared" si="45"/>
        <v>132</v>
      </c>
      <c r="AD53" s="40">
        <f t="shared" si="46"/>
        <v>0.40909090909090912</v>
      </c>
    </row>
    <row r="54" spans="1:30" s="18" customFormat="1" ht="19.5" customHeight="1" x14ac:dyDescent="0.3">
      <c r="A54" s="32" t="s">
        <v>23</v>
      </c>
      <c r="B54" s="33">
        <v>280</v>
      </c>
      <c r="C54" s="33">
        <v>9</v>
      </c>
      <c r="D54" s="33">
        <v>6</v>
      </c>
      <c r="E54" s="33">
        <f t="shared" si="40"/>
        <v>295</v>
      </c>
      <c r="F54" s="34">
        <f t="shared" si="41"/>
        <v>0.94915254237288138</v>
      </c>
      <c r="I54" s="32" t="s">
        <v>23</v>
      </c>
      <c r="J54" s="33">
        <v>168</v>
      </c>
      <c r="K54" s="33">
        <v>1</v>
      </c>
      <c r="L54" s="33">
        <v>3</v>
      </c>
      <c r="M54" s="33">
        <f t="shared" si="42"/>
        <v>172</v>
      </c>
      <c r="N54" s="34">
        <f t="shared" si="43"/>
        <v>0.97674418604651159</v>
      </c>
      <c r="Q54" s="32" t="s">
        <v>23</v>
      </c>
      <c r="R54" s="33">
        <v>142</v>
      </c>
      <c r="S54" s="33">
        <v>6</v>
      </c>
      <c r="T54" s="33">
        <v>7</v>
      </c>
      <c r="U54" s="33">
        <f t="shared" si="6"/>
        <v>155</v>
      </c>
      <c r="V54" s="34">
        <f t="shared" si="44"/>
        <v>0.91612903225806452</v>
      </c>
      <c r="Y54" s="32" t="s">
        <v>23</v>
      </c>
      <c r="Z54" s="39">
        <f t="shared" si="37"/>
        <v>590</v>
      </c>
      <c r="AA54" s="39">
        <f t="shared" si="38"/>
        <v>16</v>
      </c>
      <c r="AB54" s="39">
        <f t="shared" si="39"/>
        <v>16</v>
      </c>
      <c r="AC54" s="39">
        <f t="shared" si="45"/>
        <v>622</v>
      </c>
      <c r="AD54" s="40">
        <f t="shared" si="46"/>
        <v>0.94855305466237938</v>
      </c>
    </row>
    <row r="55" spans="1:30" s="18" customFormat="1" ht="19.5" customHeight="1" x14ac:dyDescent="0.3">
      <c r="A55" s="32" t="s">
        <v>74</v>
      </c>
      <c r="B55" s="33">
        <v>9</v>
      </c>
      <c r="C55" s="33"/>
      <c r="D55" s="33">
        <v>59</v>
      </c>
      <c r="E55" s="33">
        <f t="shared" si="40"/>
        <v>68</v>
      </c>
      <c r="F55" s="34">
        <f t="shared" si="41"/>
        <v>0.13235294117647059</v>
      </c>
      <c r="I55" s="32" t="s">
        <v>74</v>
      </c>
      <c r="J55" s="33">
        <v>6</v>
      </c>
      <c r="K55" s="33">
        <v>5</v>
      </c>
      <c r="L55" s="33">
        <v>42</v>
      </c>
      <c r="M55" s="33">
        <f t="shared" si="42"/>
        <v>53</v>
      </c>
      <c r="N55" s="34">
        <f t="shared" si="43"/>
        <v>0.11320754716981132</v>
      </c>
      <c r="Q55" s="32" t="s">
        <v>74</v>
      </c>
      <c r="R55" s="33">
        <v>11</v>
      </c>
      <c r="S55" s="33">
        <v>6</v>
      </c>
      <c r="T55" s="33">
        <v>39</v>
      </c>
      <c r="U55" s="33">
        <f t="shared" si="6"/>
        <v>56</v>
      </c>
      <c r="V55" s="34">
        <f t="shared" si="44"/>
        <v>0.19642857142857142</v>
      </c>
      <c r="Y55" s="32" t="s">
        <v>74</v>
      </c>
      <c r="Z55" s="39">
        <f t="shared" si="37"/>
        <v>26</v>
      </c>
      <c r="AA55" s="39">
        <f t="shared" si="38"/>
        <v>11</v>
      </c>
      <c r="AB55" s="39">
        <f t="shared" si="39"/>
        <v>140</v>
      </c>
      <c r="AC55" s="39">
        <f t="shared" si="45"/>
        <v>177</v>
      </c>
      <c r="AD55" s="40">
        <f t="shared" si="46"/>
        <v>0.14689265536723164</v>
      </c>
    </row>
    <row r="56" spans="1:30" s="18" customFormat="1" ht="19.5" customHeight="1" x14ac:dyDescent="0.3">
      <c r="A56" s="32" t="s">
        <v>205</v>
      </c>
      <c r="B56" s="33">
        <v>177</v>
      </c>
      <c r="C56" s="33">
        <v>12</v>
      </c>
      <c r="D56" s="33">
        <v>2</v>
      </c>
      <c r="E56" s="33">
        <f t="shared" si="40"/>
        <v>191</v>
      </c>
      <c r="F56" s="34">
        <f t="shared" si="41"/>
        <v>0.92670157068062831</v>
      </c>
      <c r="I56" s="32" t="s">
        <v>205</v>
      </c>
      <c r="J56" s="33">
        <v>198</v>
      </c>
      <c r="K56" s="33">
        <v>16</v>
      </c>
      <c r="L56" s="33">
        <v>1</v>
      </c>
      <c r="M56" s="33">
        <f t="shared" si="42"/>
        <v>215</v>
      </c>
      <c r="N56" s="34">
        <f t="shared" si="43"/>
        <v>0.92093023255813955</v>
      </c>
      <c r="Q56" s="32" t="s">
        <v>205</v>
      </c>
      <c r="R56" s="33">
        <v>235</v>
      </c>
      <c r="S56" s="33">
        <v>16</v>
      </c>
      <c r="T56" s="33">
        <v>4</v>
      </c>
      <c r="U56" s="33">
        <f t="shared" si="6"/>
        <v>255</v>
      </c>
      <c r="V56" s="34">
        <f t="shared" si="44"/>
        <v>0.92156862745098034</v>
      </c>
      <c r="Y56" s="32" t="s">
        <v>205</v>
      </c>
      <c r="Z56" s="39">
        <f t="shared" si="37"/>
        <v>610</v>
      </c>
      <c r="AA56" s="39">
        <f t="shared" si="38"/>
        <v>44</v>
      </c>
      <c r="AB56" s="39">
        <f t="shared" si="39"/>
        <v>7</v>
      </c>
      <c r="AC56" s="39">
        <f t="shared" si="45"/>
        <v>661</v>
      </c>
      <c r="AD56" s="40">
        <f t="shared" si="46"/>
        <v>0.9228441754916793</v>
      </c>
    </row>
    <row r="57" spans="1:30" s="18" customFormat="1" ht="19.5" customHeight="1" x14ac:dyDescent="0.3">
      <c r="A57" s="32" t="s">
        <v>206</v>
      </c>
      <c r="B57" s="33">
        <v>430</v>
      </c>
      <c r="C57" s="33">
        <v>24</v>
      </c>
      <c r="D57" s="33">
        <v>4</v>
      </c>
      <c r="E57" s="33">
        <f t="shared" si="40"/>
        <v>458</v>
      </c>
      <c r="F57" s="34">
        <f t="shared" si="41"/>
        <v>0.93886462882096067</v>
      </c>
      <c r="I57" s="32" t="s">
        <v>206</v>
      </c>
      <c r="J57" s="33">
        <v>480</v>
      </c>
      <c r="K57" s="33">
        <v>22</v>
      </c>
      <c r="L57" s="33">
        <v>8</v>
      </c>
      <c r="M57" s="33">
        <f t="shared" si="42"/>
        <v>510</v>
      </c>
      <c r="N57" s="34">
        <f t="shared" si="43"/>
        <v>0.94117647058823528</v>
      </c>
      <c r="Q57" s="32" t="s">
        <v>206</v>
      </c>
      <c r="R57" s="33">
        <v>492</v>
      </c>
      <c r="S57" s="33">
        <v>22</v>
      </c>
      <c r="T57" s="33">
        <v>9</v>
      </c>
      <c r="U57" s="33">
        <f t="shared" si="6"/>
        <v>523</v>
      </c>
      <c r="V57" s="34">
        <f t="shared" si="44"/>
        <v>0.94072657743785848</v>
      </c>
      <c r="Y57" s="32" t="s">
        <v>206</v>
      </c>
      <c r="Z57" s="39">
        <f t="shared" si="37"/>
        <v>1402</v>
      </c>
      <c r="AA57" s="39">
        <f t="shared" si="38"/>
        <v>68</v>
      </c>
      <c r="AB57" s="39">
        <f t="shared" si="39"/>
        <v>21</v>
      </c>
      <c r="AC57" s="39">
        <f t="shared" si="45"/>
        <v>1491</v>
      </c>
      <c r="AD57" s="40">
        <f t="shared" si="46"/>
        <v>0.94030851777330648</v>
      </c>
    </row>
    <row r="58" spans="1:30" s="18" customFormat="1" ht="19.5" customHeight="1" x14ac:dyDescent="0.3">
      <c r="A58" s="32" t="s">
        <v>146</v>
      </c>
      <c r="B58" s="33">
        <v>10</v>
      </c>
      <c r="C58" s="33">
        <v>9</v>
      </c>
      <c r="D58" s="33">
        <v>21</v>
      </c>
      <c r="E58" s="33">
        <f t="shared" si="40"/>
        <v>40</v>
      </c>
      <c r="F58" s="34">
        <f t="shared" si="41"/>
        <v>0.25</v>
      </c>
      <c r="I58" s="32" t="s">
        <v>146</v>
      </c>
      <c r="J58" s="33">
        <v>4</v>
      </c>
      <c r="K58" s="33">
        <v>4</v>
      </c>
      <c r="L58" s="33">
        <v>12</v>
      </c>
      <c r="M58" s="33">
        <f t="shared" si="42"/>
        <v>20</v>
      </c>
      <c r="N58" s="34">
        <f t="shared" si="43"/>
        <v>0.2</v>
      </c>
      <c r="Q58" s="32" t="s">
        <v>146</v>
      </c>
      <c r="R58" s="33">
        <v>11</v>
      </c>
      <c r="S58" s="33">
        <v>3</v>
      </c>
      <c r="T58" s="33">
        <v>12</v>
      </c>
      <c r="U58" s="33">
        <f t="shared" si="6"/>
        <v>26</v>
      </c>
      <c r="V58" s="34">
        <f t="shared" si="44"/>
        <v>0.42307692307692307</v>
      </c>
      <c r="Y58" s="32" t="s">
        <v>146</v>
      </c>
      <c r="Z58" s="39">
        <f t="shared" si="37"/>
        <v>25</v>
      </c>
      <c r="AA58" s="39">
        <f t="shared" si="38"/>
        <v>16</v>
      </c>
      <c r="AB58" s="39">
        <f t="shared" si="39"/>
        <v>45</v>
      </c>
      <c r="AC58" s="39">
        <f t="shared" si="45"/>
        <v>86</v>
      </c>
      <c r="AD58" s="40">
        <f t="shared" si="46"/>
        <v>0.29069767441860467</v>
      </c>
    </row>
    <row r="59" spans="1:30" s="18" customFormat="1" ht="19.5" customHeight="1" x14ac:dyDescent="0.3">
      <c r="A59" s="32" t="s">
        <v>17</v>
      </c>
      <c r="B59" s="33">
        <v>32</v>
      </c>
      <c r="C59" s="33">
        <v>8</v>
      </c>
      <c r="D59" s="33">
        <v>26</v>
      </c>
      <c r="E59" s="33">
        <f t="shared" si="40"/>
        <v>66</v>
      </c>
      <c r="F59" s="34">
        <f t="shared" si="41"/>
        <v>0.48484848484848486</v>
      </c>
      <c r="I59" s="32" t="s">
        <v>17</v>
      </c>
      <c r="J59" s="33">
        <v>30</v>
      </c>
      <c r="K59" s="33">
        <v>4</v>
      </c>
      <c r="L59" s="33">
        <v>29</v>
      </c>
      <c r="M59" s="33">
        <f t="shared" si="42"/>
        <v>63</v>
      </c>
      <c r="N59" s="34">
        <f t="shared" si="43"/>
        <v>0.47619047619047616</v>
      </c>
      <c r="Q59" s="32" t="s">
        <v>17</v>
      </c>
      <c r="R59" s="33">
        <v>22</v>
      </c>
      <c r="S59" s="33">
        <v>5</v>
      </c>
      <c r="T59" s="33">
        <v>15</v>
      </c>
      <c r="U59" s="33">
        <f t="shared" si="6"/>
        <v>42</v>
      </c>
      <c r="V59" s="34">
        <f t="shared" si="44"/>
        <v>0.52380952380952384</v>
      </c>
      <c r="Y59" s="32" t="s">
        <v>17</v>
      </c>
      <c r="Z59" s="39">
        <f t="shared" si="37"/>
        <v>84</v>
      </c>
      <c r="AA59" s="39">
        <f t="shared" si="38"/>
        <v>17</v>
      </c>
      <c r="AB59" s="39">
        <f t="shared" si="39"/>
        <v>70</v>
      </c>
      <c r="AC59" s="39">
        <f t="shared" si="45"/>
        <v>171</v>
      </c>
      <c r="AD59" s="40">
        <f t="shared" si="46"/>
        <v>0.49122807017543857</v>
      </c>
    </row>
    <row r="60" spans="1:30" s="18" customFormat="1" ht="19.5" customHeight="1" x14ac:dyDescent="0.3">
      <c r="A60" s="32" t="s">
        <v>207</v>
      </c>
      <c r="B60" s="33">
        <v>7</v>
      </c>
      <c r="C60" s="33"/>
      <c r="D60" s="33"/>
      <c r="E60" s="33">
        <f t="shared" si="40"/>
        <v>7</v>
      </c>
      <c r="F60" s="34">
        <f t="shared" si="41"/>
        <v>1</v>
      </c>
      <c r="I60" s="32" t="s">
        <v>207</v>
      </c>
      <c r="J60" s="33">
        <v>2</v>
      </c>
      <c r="K60" s="33"/>
      <c r="L60" s="33"/>
      <c r="M60" s="33">
        <f t="shared" si="42"/>
        <v>2</v>
      </c>
      <c r="N60" s="34">
        <f t="shared" si="43"/>
        <v>1</v>
      </c>
      <c r="Q60" s="32" t="s">
        <v>207</v>
      </c>
      <c r="R60" s="33">
        <v>17</v>
      </c>
      <c r="S60" s="33">
        <v>1</v>
      </c>
      <c r="T60" s="33"/>
      <c r="U60" s="33">
        <f t="shared" si="6"/>
        <v>18</v>
      </c>
      <c r="V60" s="34">
        <f t="shared" si="44"/>
        <v>0.94444444444444442</v>
      </c>
      <c r="Y60" s="32" t="s">
        <v>207</v>
      </c>
      <c r="Z60" s="39">
        <f t="shared" si="37"/>
        <v>26</v>
      </c>
      <c r="AA60" s="39">
        <f t="shared" si="38"/>
        <v>1</v>
      </c>
      <c r="AB60" s="39">
        <f t="shared" si="39"/>
        <v>0</v>
      </c>
      <c r="AC60" s="39">
        <f t="shared" si="45"/>
        <v>27</v>
      </c>
      <c r="AD60" s="40">
        <f t="shared" si="46"/>
        <v>0.96296296296296291</v>
      </c>
    </row>
    <row r="61" spans="1:30" s="18" customFormat="1" ht="19.5" customHeight="1" x14ac:dyDescent="0.3">
      <c r="A61" s="32" t="s">
        <v>37</v>
      </c>
      <c r="B61" s="33">
        <v>37</v>
      </c>
      <c r="C61" s="33"/>
      <c r="D61" s="33">
        <v>1</v>
      </c>
      <c r="E61" s="33">
        <f t="shared" si="40"/>
        <v>38</v>
      </c>
      <c r="F61" s="34">
        <f t="shared" ref="F61" si="47">IF(OR(E61="",E61=0),"-",(B61/E61))</f>
        <v>0.97368421052631582</v>
      </c>
      <c r="I61" s="32" t="s">
        <v>37</v>
      </c>
      <c r="J61" s="33">
        <v>3</v>
      </c>
      <c r="K61" s="33"/>
      <c r="L61" s="33"/>
      <c r="M61" s="33">
        <f t="shared" ref="M61" si="48">SUM(J61:L61)</f>
        <v>3</v>
      </c>
      <c r="N61" s="34">
        <f t="shared" ref="N61" si="49">IF(OR(M61="",M61=0),"-",(J61/M61))</f>
        <v>1</v>
      </c>
      <c r="Q61" s="32" t="s">
        <v>37</v>
      </c>
      <c r="R61" s="33">
        <v>51</v>
      </c>
      <c r="S61" s="33">
        <v>5</v>
      </c>
      <c r="T61" s="33">
        <v>2</v>
      </c>
      <c r="U61" s="33">
        <f t="shared" si="6"/>
        <v>58</v>
      </c>
      <c r="V61" s="34">
        <f t="shared" ref="V61" si="50">IF(OR(U61="",U61=0),"-",(R61/U61))</f>
        <v>0.87931034482758619</v>
      </c>
      <c r="Y61" s="32" t="s">
        <v>37</v>
      </c>
      <c r="Z61" s="39">
        <f t="shared" ref="Z61" si="51">B61+J61+R61</f>
        <v>91</v>
      </c>
      <c r="AA61" s="39">
        <f t="shared" ref="AA61" si="52">C61+K61+S61</f>
        <v>5</v>
      </c>
      <c r="AB61" s="39">
        <f t="shared" ref="AB61" si="53">D61+L61+T61</f>
        <v>3</v>
      </c>
      <c r="AC61" s="39">
        <f t="shared" ref="AC61" si="54">E61+M61+U61</f>
        <v>99</v>
      </c>
      <c r="AD61" s="40">
        <f t="shared" ref="AD61" si="55">IF(AC61="","-",(Z61/AC61))</f>
        <v>0.91919191919191923</v>
      </c>
    </row>
    <row r="62" spans="1:30" s="18" customFormat="1" ht="19.5" customHeight="1" x14ac:dyDescent="0.3">
      <c r="A62" s="32" t="s">
        <v>208</v>
      </c>
      <c r="B62" s="33">
        <v>6</v>
      </c>
      <c r="C62" s="33">
        <v>2</v>
      </c>
      <c r="D62" s="33">
        <v>6</v>
      </c>
      <c r="E62" s="33">
        <f t="shared" si="40"/>
        <v>14</v>
      </c>
      <c r="F62" s="34">
        <f t="shared" si="41"/>
        <v>0.42857142857142855</v>
      </c>
      <c r="I62" s="32" t="s">
        <v>208</v>
      </c>
      <c r="J62" s="33">
        <v>2</v>
      </c>
      <c r="K62" s="33"/>
      <c r="L62" s="33">
        <v>3</v>
      </c>
      <c r="M62" s="33">
        <f t="shared" si="42"/>
        <v>5</v>
      </c>
      <c r="N62" s="34">
        <f t="shared" si="43"/>
        <v>0.4</v>
      </c>
      <c r="Q62" s="32" t="s">
        <v>208</v>
      </c>
      <c r="R62" s="33">
        <v>5</v>
      </c>
      <c r="S62" s="33"/>
      <c r="T62" s="33">
        <v>3</v>
      </c>
      <c r="U62" s="33">
        <f t="shared" si="6"/>
        <v>8</v>
      </c>
      <c r="V62" s="34">
        <f t="shared" si="44"/>
        <v>0.625</v>
      </c>
      <c r="Y62" s="32" t="s">
        <v>208</v>
      </c>
      <c r="Z62" s="39">
        <f t="shared" si="37"/>
        <v>13</v>
      </c>
      <c r="AA62" s="39">
        <f t="shared" si="38"/>
        <v>2</v>
      </c>
      <c r="AB62" s="39">
        <f t="shared" si="39"/>
        <v>12</v>
      </c>
      <c r="AC62" s="39">
        <f t="shared" si="45"/>
        <v>27</v>
      </c>
      <c r="AD62" s="40">
        <f t="shared" si="46"/>
        <v>0.48148148148148145</v>
      </c>
    </row>
    <row r="63" spans="1:30" s="18" customFormat="1" ht="19.5" customHeight="1" x14ac:dyDescent="0.3">
      <c r="A63" s="32" t="s">
        <v>209</v>
      </c>
      <c r="B63" s="33">
        <v>5</v>
      </c>
      <c r="C63" s="33"/>
      <c r="D63" s="33">
        <v>2</v>
      </c>
      <c r="E63" s="33">
        <f t="shared" si="40"/>
        <v>7</v>
      </c>
      <c r="F63" s="34">
        <f t="shared" si="41"/>
        <v>0.7142857142857143</v>
      </c>
      <c r="I63" s="32" t="s">
        <v>209</v>
      </c>
      <c r="J63" s="33">
        <v>2</v>
      </c>
      <c r="K63" s="33">
        <v>1</v>
      </c>
      <c r="L63" s="33">
        <v>1</v>
      </c>
      <c r="M63" s="33">
        <f t="shared" si="42"/>
        <v>4</v>
      </c>
      <c r="N63" s="34">
        <f t="shared" si="43"/>
        <v>0.5</v>
      </c>
      <c r="Q63" s="32" t="s">
        <v>209</v>
      </c>
      <c r="R63" s="33">
        <v>4</v>
      </c>
      <c r="S63" s="33">
        <v>1</v>
      </c>
      <c r="T63" s="33"/>
      <c r="U63" s="33">
        <f t="shared" si="6"/>
        <v>5</v>
      </c>
      <c r="V63" s="34">
        <f t="shared" si="44"/>
        <v>0.8</v>
      </c>
      <c r="Y63" s="32" t="s">
        <v>209</v>
      </c>
      <c r="Z63" s="39">
        <f t="shared" si="37"/>
        <v>11</v>
      </c>
      <c r="AA63" s="39">
        <f t="shared" si="38"/>
        <v>2</v>
      </c>
      <c r="AB63" s="39">
        <f t="shared" si="39"/>
        <v>3</v>
      </c>
      <c r="AC63" s="39">
        <f t="shared" si="45"/>
        <v>16</v>
      </c>
      <c r="AD63" s="40">
        <f t="shared" si="46"/>
        <v>0.6875</v>
      </c>
    </row>
    <row r="64" spans="1:30" s="18" customFormat="1" ht="19.5" customHeight="1" x14ac:dyDescent="0.3">
      <c r="A64" s="32" t="s">
        <v>5</v>
      </c>
      <c r="B64" s="33">
        <v>250</v>
      </c>
      <c r="C64" s="33">
        <v>20</v>
      </c>
      <c r="D64" s="33">
        <v>24</v>
      </c>
      <c r="E64" s="33">
        <f t="shared" si="40"/>
        <v>294</v>
      </c>
      <c r="F64" s="34">
        <f t="shared" si="41"/>
        <v>0.85034013605442171</v>
      </c>
      <c r="I64" s="32" t="s">
        <v>5</v>
      </c>
      <c r="J64" s="33">
        <v>291</v>
      </c>
      <c r="K64" s="33">
        <v>10</v>
      </c>
      <c r="L64" s="33">
        <v>18</v>
      </c>
      <c r="M64" s="33">
        <f t="shared" si="42"/>
        <v>319</v>
      </c>
      <c r="N64" s="34">
        <f t="shared" si="43"/>
        <v>0.91222570532915359</v>
      </c>
      <c r="Q64" s="32" t="s">
        <v>5</v>
      </c>
      <c r="R64" s="33">
        <v>378</v>
      </c>
      <c r="S64" s="33">
        <v>19</v>
      </c>
      <c r="T64" s="33">
        <v>8</v>
      </c>
      <c r="U64" s="33">
        <f t="shared" si="6"/>
        <v>405</v>
      </c>
      <c r="V64" s="34">
        <f t="shared" si="44"/>
        <v>0.93333333333333335</v>
      </c>
      <c r="Y64" s="32" t="s">
        <v>5</v>
      </c>
      <c r="Z64" s="39">
        <f t="shared" si="37"/>
        <v>919</v>
      </c>
      <c r="AA64" s="39">
        <f t="shared" si="38"/>
        <v>49</v>
      </c>
      <c r="AB64" s="39">
        <f t="shared" si="39"/>
        <v>50</v>
      </c>
      <c r="AC64" s="39">
        <f t="shared" si="45"/>
        <v>1018</v>
      </c>
      <c r="AD64" s="40">
        <f t="shared" si="46"/>
        <v>0.90275049115913553</v>
      </c>
    </row>
    <row r="65" spans="1:30" s="18" customFormat="1" ht="19.5" customHeight="1" x14ac:dyDescent="0.3">
      <c r="A65" s="32" t="s">
        <v>18</v>
      </c>
      <c r="B65" s="33">
        <v>25</v>
      </c>
      <c r="C65" s="33"/>
      <c r="D65" s="33"/>
      <c r="E65" s="33">
        <f t="shared" si="40"/>
        <v>25</v>
      </c>
      <c r="F65" s="34">
        <f t="shared" ref="F65" si="56">IF(OR(E65="",E65=0),"-",(B65/E65))</f>
        <v>1</v>
      </c>
      <c r="I65" s="32" t="s">
        <v>18</v>
      </c>
      <c r="J65" s="33">
        <v>30</v>
      </c>
      <c r="K65" s="33">
        <v>1</v>
      </c>
      <c r="L65" s="33"/>
      <c r="M65" s="33">
        <f t="shared" ref="M65" si="57">SUM(J65:L65)</f>
        <v>31</v>
      </c>
      <c r="N65" s="34">
        <f t="shared" ref="N65" si="58">IF(OR(M65="",M65=0),"-",(J65/M65))</f>
        <v>0.967741935483871</v>
      </c>
      <c r="Q65" s="32" t="s">
        <v>18</v>
      </c>
      <c r="R65" s="33">
        <v>34</v>
      </c>
      <c r="S65" s="33"/>
      <c r="T65" s="33"/>
      <c r="U65" s="33">
        <f t="shared" si="6"/>
        <v>34</v>
      </c>
      <c r="V65" s="34">
        <f t="shared" ref="V65" si="59">IF(OR(U65="",U65=0),"-",(R65/U65))</f>
        <v>1</v>
      </c>
      <c r="Y65" s="32" t="s">
        <v>18</v>
      </c>
      <c r="Z65" s="39">
        <f t="shared" ref="Z65" si="60">B65+J65+R65</f>
        <v>89</v>
      </c>
      <c r="AA65" s="39">
        <f t="shared" ref="AA65" si="61">C65+K65+S65</f>
        <v>1</v>
      </c>
      <c r="AB65" s="39">
        <f t="shared" ref="AB65" si="62">D65+L65+T65</f>
        <v>0</v>
      </c>
      <c r="AC65" s="39">
        <f t="shared" ref="AC65" si="63">E65+M65+U65</f>
        <v>90</v>
      </c>
      <c r="AD65" s="40">
        <f t="shared" ref="AD65" si="64">IF(AC65="","-",(Z65/AC65))</f>
        <v>0.98888888888888893</v>
      </c>
    </row>
    <row r="66" spans="1:30" s="18" customFormat="1" ht="19.5" customHeight="1" x14ac:dyDescent="0.3">
      <c r="A66" s="32" t="s">
        <v>34</v>
      </c>
      <c r="B66" s="33">
        <v>340</v>
      </c>
      <c r="C66" s="33">
        <v>29</v>
      </c>
      <c r="D66" s="33">
        <v>4</v>
      </c>
      <c r="E66" s="33">
        <f t="shared" si="40"/>
        <v>373</v>
      </c>
      <c r="F66" s="34">
        <f t="shared" si="41"/>
        <v>0.91152815013404831</v>
      </c>
      <c r="I66" s="32" t="s">
        <v>34</v>
      </c>
      <c r="J66" s="33">
        <v>431</v>
      </c>
      <c r="K66" s="33">
        <v>26</v>
      </c>
      <c r="L66" s="33">
        <v>4</v>
      </c>
      <c r="M66" s="33">
        <f t="shared" si="42"/>
        <v>461</v>
      </c>
      <c r="N66" s="34">
        <f t="shared" si="43"/>
        <v>0.93492407809110634</v>
      </c>
      <c r="Q66" s="32" t="s">
        <v>34</v>
      </c>
      <c r="R66" s="33">
        <v>449</v>
      </c>
      <c r="S66" s="33">
        <v>27</v>
      </c>
      <c r="T66" s="33">
        <v>5</v>
      </c>
      <c r="U66" s="33">
        <f t="shared" si="6"/>
        <v>481</v>
      </c>
      <c r="V66" s="34">
        <f t="shared" si="44"/>
        <v>0.93347193347193347</v>
      </c>
      <c r="Y66" s="32" t="s">
        <v>34</v>
      </c>
      <c r="Z66" s="39">
        <f t="shared" si="37"/>
        <v>1220</v>
      </c>
      <c r="AA66" s="39">
        <f t="shared" si="38"/>
        <v>82</v>
      </c>
      <c r="AB66" s="39">
        <f t="shared" si="39"/>
        <v>13</v>
      </c>
      <c r="AC66" s="39">
        <f t="shared" si="45"/>
        <v>1315</v>
      </c>
      <c r="AD66" s="40">
        <f t="shared" si="46"/>
        <v>0.92775665399239549</v>
      </c>
    </row>
    <row r="67" spans="1:30" s="18" customFormat="1" ht="19.5" customHeight="1" x14ac:dyDescent="0.3">
      <c r="A67" s="32" t="s">
        <v>36</v>
      </c>
      <c r="B67" s="33">
        <v>20</v>
      </c>
      <c r="C67" s="33">
        <v>5</v>
      </c>
      <c r="D67" s="33">
        <v>13</v>
      </c>
      <c r="E67" s="33">
        <f t="shared" si="40"/>
        <v>38</v>
      </c>
      <c r="F67" s="34">
        <f t="shared" si="41"/>
        <v>0.52631578947368418</v>
      </c>
      <c r="I67" s="32" t="s">
        <v>36</v>
      </c>
      <c r="J67" s="33">
        <v>5</v>
      </c>
      <c r="K67" s="33">
        <v>2</v>
      </c>
      <c r="L67" s="33">
        <v>9</v>
      </c>
      <c r="M67" s="33">
        <f t="shared" si="42"/>
        <v>16</v>
      </c>
      <c r="N67" s="34">
        <f t="shared" si="43"/>
        <v>0.3125</v>
      </c>
      <c r="Q67" s="32" t="s">
        <v>36</v>
      </c>
      <c r="R67" s="33">
        <v>7</v>
      </c>
      <c r="S67" s="33">
        <v>7</v>
      </c>
      <c r="T67" s="33">
        <v>13</v>
      </c>
      <c r="U67" s="33">
        <f t="shared" si="6"/>
        <v>27</v>
      </c>
      <c r="V67" s="34">
        <f t="shared" si="44"/>
        <v>0.25925925925925924</v>
      </c>
      <c r="Y67" s="32" t="s">
        <v>36</v>
      </c>
      <c r="Z67" s="39">
        <f t="shared" si="37"/>
        <v>32</v>
      </c>
      <c r="AA67" s="39">
        <f t="shared" si="38"/>
        <v>14</v>
      </c>
      <c r="AB67" s="39">
        <f t="shared" si="39"/>
        <v>35</v>
      </c>
      <c r="AC67" s="39">
        <f t="shared" si="45"/>
        <v>81</v>
      </c>
      <c r="AD67" s="40">
        <f t="shared" si="46"/>
        <v>0.39506172839506171</v>
      </c>
    </row>
    <row r="68" spans="1:30" ht="19.5" customHeight="1" x14ac:dyDescent="0.3">
      <c r="A68" s="32" t="s">
        <v>110</v>
      </c>
      <c r="B68" s="33">
        <v>5</v>
      </c>
      <c r="C68" s="33">
        <v>7</v>
      </c>
      <c r="D68" s="33">
        <v>62</v>
      </c>
      <c r="E68" s="33">
        <f t="shared" si="2"/>
        <v>74</v>
      </c>
      <c r="F68" s="34">
        <f t="shared" si="3"/>
        <v>6.7567567567567571E-2</v>
      </c>
      <c r="G68"/>
      <c r="H68"/>
      <c r="I68" s="32" t="s">
        <v>110</v>
      </c>
      <c r="J68" s="33">
        <v>2</v>
      </c>
      <c r="K68" s="33">
        <v>2</v>
      </c>
      <c r="L68" s="33">
        <v>39</v>
      </c>
      <c r="M68" s="33">
        <f t="shared" si="4"/>
        <v>43</v>
      </c>
      <c r="N68" s="34">
        <f t="shared" si="5"/>
        <v>4.6511627906976744E-2</v>
      </c>
      <c r="Q68" s="32" t="s">
        <v>110</v>
      </c>
      <c r="R68" s="33">
        <v>3</v>
      </c>
      <c r="S68" s="33">
        <v>4</v>
      </c>
      <c r="T68" s="33">
        <v>33</v>
      </c>
      <c r="U68" s="33">
        <f t="shared" si="6"/>
        <v>40</v>
      </c>
      <c r="V68" s="34">
        <f t="shared" si="7"/>
        <v>7.4999999999999997E-2</v>
      </c>
      <c r="Y68" s="32" t="s">
        <v>110</v>
      </c>
      <c r="Z68" s="39">
        <f t="shared" si="37"/>
        <v>10</v>
      </c>
      <c r="AA68" s="39">
        <f t="shared" si="38"/>
        <v>13</v>
      </c>
      <c r="AB68" s="39">
        <f t="shared" si="39"/>
        <v>134</v>
      </c>
      <c r="AC68" s="39">
        <f t="shared" si="8"/>
        <v>157</v>
      </c>
      <c r="AD68" s="40">
        <f t="shared" si="9"/>
        <v>6.3694267515923567E-2</v>
      </c>
    </row>
    <row r="69" spans="1:30" ht="19.5" customHeight="1" x14ac:dyDescent="0.3">
      <c r="A69" s="32" t="s">
        <v>19</v>
      </c>
      <c r="B69" s="33">
        <v>33</v>
      </c>
      <c r="C69" s="33">
        <v>1</v>
      </c>
      <c r="D69" s="33"/>
      <c r="E69" s="33">
        <f t="shared" si="2"/>
        <v>34</v>
      </c>
      <c r="F69" s="34">
        <f t="shared" si="3"/>
        <v>0.97058823529411764</v>
      </c>
      <c r="G69"/>
      <c r="H69"/>
      <c r="I69" s="32" t="s">
        <v>19</v>
      </c>
      <c r="J69" s="33">
        <v>35</v>
      </c>
      <c r="K69" s="33">
        <v>1</v>
      </c>
      <c r="L69" s="33"/>
      <c r="M69" s="33">
        <f t="shared" si="4"/>
        <v>36</v>
      </c>
      <c r="N69" s="34">
        <f t="shared" si="5"/>
        <v>0.97222222222222221</v>
      </c>
      <c r="Q69" s="32" t="s">
        <v>19</v>
      </c>
      <c r="R69" s="33">
        <v>24</v>
      </c>
      <c r="S69" s="33"/>
      <c r="T69" s="33">
        <v>1</v>
      </c>
      <c r="U69" s="33">
        <f t="shared" si="6"/>
        <v>25</v>
      </c>
      <c r="V69" s="34">
        <f t="shared" si="7"/>
        <v>0.96</v>
      </c>
      <c r="Y69" s="32" t="s">
        <v>19</v>
      </c>
      <c r="Z69" s="39">
        <f t="shared" si="37"/>
        <v>92</v>
      </c>
      <c r="AA69" s="39">
        <f t="shared" si="38"/>
        <v>2</v>
      </c>
      <c r="AB69" s="39">
        <f t="shared" si="39"/>
        <v>1</v>
      </c>
      <c r="AC69" s="39">
        <f t="shared" si="8"/>
        <v>95</v>
      </c>
      <c r="AD69" s="40">
        <f t="shared" si="9"/>
        <v>0.96842105263157896</v>
      </c>
    </row>
    <row r="70" spans="1:30" ht="19.5" customHeight="1" x14ac:dyDescent="0.3">
      <c r="A70" s="32" t="s">
        <v>210</v>
      </c>
      <c r="B70" s="33">
        <v>1</v>
      </c>
      <c r="C70" s="33"/>
      <c r="D70" s="33">
        <v>4</v>
      </c>
      <c r="E70" s="33">
        <f t="shared" si="2"/>
        <v>5</v>
      </c>
      <c r="F70" s="34">
        <f t="shared" si="3"/>
        <v>0.2</v>
      </c>
      <c r="G70"/>
      <c r="H70"/>
      <c r="I70" s="32" t="s">
        <v>210</v>
      </c>
      <c r="J70" s="33">
        <v>3</v>
      </c>
      <c r="K70" s="33"/>
      <c r="L70" s="33">
        <v>3</v>
      </c>
      <c r="M70" s="33">
        <f t="shared" si="4"/>
        <v>6</v>
      </c>
      <c r="N70" s="34">
        <f t="shared" si="5"/>
        <v>0.5</v>
      </c>
      <c r="Q70" s="32" t="s">
        <v>210</v>
      </c>
      <c r="R70" s="33">
        <v>3</v>
      </c>
      <c r="S70" s="33">
        <v>1</v>
      </c>
      <c r="T70" s="33">
        <v>7</v>
      </c>
      <c r="U70" s="33">
        <f t="shared" si="6"/>
        <v>11</v>
      </c>
      <c r="V70" s="34">
        <f t="shared" si="7"/>
        <v>0.27272727272727271</v>
      </c>
      <c r="Y70" s="32" t="s">
        <v>210</v>
      </c>
      <c r="Z70" s="39">
        <f t="shared" si="37"/>
        <v>7</v>
      </c>
      <c r="AA70" s="39">
        <f t="shared" si="38"/>
        <v>1</v>
      </c>
      <c r="AB70" s="39">
        <f t="shared" si="39"/>
        <v>14</v>
      </c>
      <c r="AC70" s="39">
        <f t="shared" si="8"/>
        <v>22</v>
      </c>
      <c r="AD70" s="40">
        <f t="shared" si="9"/>
        <v>0.31818181818181818</v>
      </c>
    </row>
    <row r="71" spans="1:30" ht="19.5" customHeight="1" x14ac:dyDescent="0.3">
      <c r="A71" s="32" t="s">
        <v>20</v>
      </c>
      <c r="B71" s="33">
        <v>38</v>
      </c>
      <c r="C71" s="33"/>
      <c r="D71" s="33">
        <v>1</v>
      </c>
      <c r="E71" s="33">
        <f t="shared" si="2"/>
        <v>39</v>
      </c>
      <c r="F71" s="34">
        <f t="shared" si="3"/>
        <v>0.97435897435897434</v>
      </c>
      <c r="G71"/>
      <c r="H71"/>
      <c r="I71" s="32" t="s">
        <v>20</v>
      </c>
      <c r="J71" s="33">
        <v>51</v>
      </c>
      <c r="K71" s="33">
        <v>2</v>
      </c>
      <c r="L71" s="33"/>
      <c r="M71" s="33">
        <f t="shared" si="4"/>
        <v>53</v>
      </c>
      <c r="N71" s="34">
        <f t="shared" si="5"/>
        <v>0.96226415094339623</v>
      </c>
      <c r="Q71" s="32" t="s">
        <v>20</v>
      </c>
      <c r="R71" s="33">
        <v>16</v>
      </c>
      <c r="S71" s="33">
        <v>1</v>
      </c>
      <c r="T71" s="33">
        <v>2</v>
      </c>
      <c r="U71" s="33">
        <f t="shared" si="6"/>
        <v>19</v>
      </c>
      <c r="V71" s="34">
        <f t="shared" si="7"/>
        <v>0.84210526315789469</v>
      </c>
      <c r="Y71" s="32" t="s">
        <v>20</v>
      </c>
      <c r="Z71" s="39">
        <f t="shared" si="37"/>
        <v>105</v>
      </c>
      <c r="AA71" s="39">
        <f t="shared" si="38"/>
        <v>3</v>
      </c>
      <c r="AB71" s="39">
        <f t="shared" si="39"/>
        <v>3</v>
      </c>
      <c r="AC71" s="39">
        <f t="shared" si="8"/>
        <v>111</v>
      </c>
      <c r="AD71" s="40">
        <f t="shared" si="9"/>
        <v>0.94594594594594594</v>
      </c>
    </row>
    <row r="72" spans="1:30" ht="19.5" customHeight="1" x14ac:dyDescent="0.3">
      <c r="A72" s="32" t="s">
        <v>21</v>
      </c>
      <c r="B72" s="33">
        <v>52</v>
      </c>
      <c r="C72" s="33">
        <v>4</v>
      </c>
      <c r="D72" s="33">
        <v>4</v>
      </c>
      <c r="E72" s="33">
        <f t="shared" si="2"/>
        <v>60</v>
      </c>
      <c r="F72" s="34">
        <f t="shared" si="3"/>
        <v>0.8666666666666667</v>
      </c>
      <c r="G72"/>
      <c r="H72"/>
      <c r="I72" s="32" t="s">
        <v>21</v>
      </c>
      <c r="J72" s="33">
        <v>15</v>
      </c>
      <c r="K72" s="33">
        <v>2</v>
      </c>
      <c r="L72" s="33">
        <v>2</v>
      </c>
      <c r="M72" s="33">
        <f t="shared" si="4"/>
        <v>19</v>
      </c>
      <c r="N72" s="34">
        <f t="shared" si="5"/>
        <v>0.78947368421052633</v>
      </c>
      <c r="Q72" s="32" t="s">
        <v>21</v>
      </c>
      <c r="R72" s="33">
        <v>19</v>
      </c>
      <c r="S72" s="33">
        <v>1</v>
      </c>
      <c r="T72" s="33">
        <v>2</v>
      </c>
      <c r="U72" s="33">
        <f t="shared" si="6"/>
        <v>22</v>
      </c>
      <c r="V72" s="34">
        <f t="shared" si="7"/>
        <v>0.86363636363636365</v>
      </c>
      <c r="Y72" s="32" t="s">
        <v>21</v>
      </c>
      <c r="Z72" s="39">
        <f t="shared" si="37"/>
        <v>86</v>
      </c>
      <c r="AA72" s="39">
        <f t="shared" si="38"/>
        <v>7</v>
      </c>
      <c r="AB72" s="39">
        <f t="shared" si="39"/>
        <v>8</v>
      </c>
      <c r="AC72" s="39">
        <f t="shared" si="8"/>
        <v>101</v>
      </c>
      <c r="AD72" s="40">
        <f t="shared" si="9"/>
        <v>0.85148514851485146</v>
      </c>
    </row>
    <row r="73" spans="1:30" ht="19.5" customHeight="1" x14ac:dyDescent="0.3">
      <c r="A73" s="32" t="s">
        <v>230</v>
      </c>
      <c r="B73" s="33"/>
      <c r="C73" s="33"/>
      <c r="D73" s="33"/>
      <c r="E73" s="33">
        <f t="shared" si="2"/>
        <v>0</v>
      </c>
      <c r="F73" s="34" t="str">
        <f t="shared" si="3"/>
        <v>-</v>
      </c>
      <c r="G73"/>
      <c r="H73"/>
      <c r="I73" s="32" t="s">
        <v>230</v>
      </c>
      <c r="J73" s="33">
        <v>1</v>
      </c>
      <c r="K73" s="33"/>
      <c r="L73" s="33"/>
      <c r="M73" s="33">
        <f t="shared" si="4"/>
        <v>1</v>
      </c>
      <c r="N73" s="34">
        <f t="shared" si="5"/>
        <v>1</v>
      </c>
      <c r="Q73" s="32" t="s">
        <v>230</v>
      </c>
      <c r="R73" s="33"/>
      <c r="S73" s="33"/>
      <c r="T73" s="33"/>
      <c r="U73" s="33">
        <f t="shared" si="6"/>
        <v>0</v>
      </c>
      <c r="V73" s="34" t="str">
        <f t="shared" si="7"/>
        <v>-</v>
      </c>
      <c r="Y73" s="32" t="s">
        <v>230</v>
      </c>
      <c r="Z73" s="39">
        <f t="shared" si="37"/>
        <v>1</v>
      </c>
      <c r="AA73" s="39">
        <f t="shared" si="38"/>
        <v>0</v>
      </c>
      <c r="AB73" s="39">
        <f t="shared" si="39"/>
        <v>0</v>
      </c>
      <c r="AC73" s="39">
        <f t="shared" si="8"/>
        <v>1</v>
      </c>
      <c r="AD73" s="40">
        <f t="shared" si="9"/>
        <v>1</v>
      </c>
    </row>
    <row r="74" spans="1:30" ht="19.5" customHeight="1" x14ac:dyDescent="0.3">
      <c r="A74" s="32" t="s">
        <v>24</v>
      </c>
      <c r="B74" s="33">
        <v>933</v>
      </c>
      <c r="C74" s="33">
        <v>68</v>
      </c>
      <c r="D74" s="33">
        <v>97</v>
      </c>
      <c r="E74" s="33">
        <f t="shared" si="2"/>
        <v>1098</v>
      </c>
      <c r="F74" s="34">
        <f t="shared" si="3"/>
        <v>0.84972677595628421</v>
      </c>
      <c r="G74"/>
      <c r="H74"/>
      <c r="I74" s="32" t="s">
        <v>24</v>
      </c>
      <c r="J74" s="33">
        <v>1114</v>
      </c>
      <c r="K74" s="33">
        <v>49</v>
      </c>
      <c r="L74" s="33">
        <v>77</v>
      </c>
      <c r="M74" s="33">
        <f t="shared" si="4"/>
        <v>1240</v>
      </c>
      <c r="N74" s="34">
        <f t="shared" si="5"/>
        <v>0.89838709677419359</v>
      </c>
      <c r="Q74" s="32" t="s">
        <v>24</v>
      </c>
      <c r="R74" s="33">
        <v>970</v>
      </c>
      <c r="S74" s="33">
        <v>71</v>
      </c>
      <c r="T74" s="33">
        <v>89</v>
      </c>
      <c r="U74" s="33">
        <f t="shared" si="6"/>
        <v>1130</v>
      </c>
      <c r="V74" s="34">
        <f t="shared" si="7"/>
        <v>0.8584070796460177</v>
      </c>
      <c r="Y74" s="32" t="s">
        <v>24</v>
      </c>
      <c r="Z74" s="39">
        <f t="shared" si="37"/>
        <v>3017</v>
      </c>
      <c r="AA74" s="39">
        <f t="shared" si="38"/>
        <v>188</v>
      </c>
      <c r="AB74" s="39">
        <f t="shared" si="39"/>
        <v>263</v>
      </c>
      <c r="AC74" s="39">
        <f t="shared" si="8"/>
        <v>3468</v>
      </c>
      <c r="AD74" s="40">
        <f t="shared" si="9"/>
        <v>0.8699538638985006</v>
      </c>
    </row>
    <row r="75" spans="1:30" ht="19.5" customHeight="1" x14ac:dyDescent="0.3">
      <c r="A75" s="32" t="s">
        <v>22</v>
      </c>
      <c r="B75" s="33">
        <v>563</v>
      </c>
      <c r="C75" s="33">
        <v>142</v>
      </c>
      <c r="D75" s="33">
        <v>178</v>
      </c>
      <c r="E75" s="33">
        <f t="shared" si="2"/>
        <v>883</v>
      </c>
      <c r="F75" s="34">
        <f t="shared" si="3"/>
        <v>0.63759909399773496</v>
      </c>
      <c r="G75"/>
      <c r="H75"/>
      <c r="I75" s="32" t="s">
        <v>22</v>
      </c>
      <c r="J75" s="33">
        <v>890</v>
      </c>
      <c r="K75" s="33">
        <v>154</v>
      </c>
      <c r="L75" s="33">
        <v>143</v>
      </c>
      <c r="M75" s="33">
        <f t="shared" si="4"/>
        <v>1187</v>
      </c>
      <c r="N75" s="34">
        <f t="shared" si="5"/>
        <v>0.74978938500421233</v>
      </c>
      <c r="Q75" s="32" t="s">
        <v>22</v>
      </c>
      <c r="R75" s="33">
        <v>1091</v>
      </c>
      <c r="S75" s="33">
        <v>164</v>
      </c>
      <c r="T75" s="33">
        <v>125</v>
      </c>
      <c r="U75" s="33">
        <f t="shared" si="6"/>
        <v>1380</v>
      </c>
      <c r="V75" s="34">
        <f t="shared" si="7"/>
        <v>0.79057971014492756</v>
      </c>
      <c r="Y75" s="32" t="s">
        <v>22</v>
      </c>
      <c r="Z75" s="39">
        <f t="shared" si="37"/>
        <v>2544</v>
      </c>
      <c r="AA75" s="39">
        <f t="shared" si="38"/>
        <v>460</v>
      </c>
      <c r="AB75" s="39">
        <f t="shared" si="39"/>
        <v>446</v>
      </c>
      <c r="AC75" s="39">
        <f t="shared" si="8"/>
        <v>3450</v>
      </c>
      <c r="AD75" s="40">
        <f t="shared" si="9"/>
        <v>0.73739130434782607</v>
      </c>
    </row>
    <row r="76" spans="1:30" ht="19.5" customHeight="1" x14ac:dyDescent="0.3">
      <c r="A76" s="32" t="s">
        <v>211</v>
      </c>
      <c r="B76" s="33">
        <v>12</v>
      </c>
      <c r="C76" s="33"/>
      <c r="D76" s="33"/>
      <c r="E76" s="33">
        <f t="shared" si="2"/>
        <v>12</v>
      </c>
      <c r="F76" s="34">
        <f t="shared" si="3"/>
        <v>1</v>
      </c>
      <c r="G76"/>
      <c r="H76"/>
      <c r="I76" s="32" t="s">
        <v>211</v>
      </c>
      <c r="J76" s="33">
        <v>4</v>
      </c>
      <c r="K76" s="33"/>
      <c r="L76" s="33"/>
      <c r="M76" s="33">
        <f t="shared" si="4"/>
        <v>4</v>
      </c>
      <c r="N76" s="34">
        <f t="shared" si="5"/>
        <v>1</v>
      </c>
      <c r="Q76" s="32" t="s">
        <v>211</v>
      </c>
      <c r="R76" s="33"/>
      <c r="S76" s="33"/>
      <c r="T76" s="33"/>
      <c r="U76" s="33">
        <f t="shared" si="6"/>
        <v>0</v>
      </c>
      <c r="V76" s="34" t="str">
        <f t="shared" si="7"/>
        <v>-</v>
      </c>
      <c r="Y76" s="32" t="s">
        <v>211</v>
      </c>
      <c r="Z76" s="39">
        <f t="shared" si="37"/>
        <v>16</v>
      </c>
      <c r="AA76" s="39">
        <f t="shared" si="38"/>
        <v>0</v>
      </c>
      <c r="AB76" s="39">
        <f t="shared" si="39"/>
        <v>0</v>
      </c>
      <c r="AC76" s="39">
        <f t="shared" si="8"/>
        <v>16</v>
      </c>
      <c r="AD76" s="40">
        <f t="shared" si="9"/>
        <v>1</v>
      </c>
    </row>
    <row r="77" spans="1:30" ht="19.5" customHeight="1" x14ac:dyDescent="0.3">
      <c r="A77" s="32" t="s">
        <v>104</v>
      </c>
      <c r="B77" s="33">
        <v>7</v>
      </c>
      <c r="C77" s="33">
        <v>2</v>
      </c>
      <c r="D77" s="33"/>
      <c r="E77" s="33">
        <f t="shared" si="2"/>
        <v>9</v>
      </c>
      <c r="F77" s="34">
        <f t="shared" si="3"/>
        <v>0.77777777777777779</v>
      </c>
      <c r="G77"/>
      <c r="H77"/>
      <c r="I77" s="32" t="s">
        <v>104</v>
      </c>
      <c r="J77" s="33">
        <v>17</v>
      </c>
      <c r="K77" s="33"/>
      <c r="L77" s="33"/>
      <c r="M77" s="33">
        <f t="shared" si="4"/>
        <v>17</v>
      </c>
      <c r="N77" s="34">
        <f t="shared" si="5"/>
        <v>1</v>
      </c>
      <c r="Q77" s="32" t="s">
        <v>104</v>
      </c>
      <c r="R77" s="33">
        <v>1</v>
      </c>
      <c r="S77" s="33"/>
      <c r="T77" s="33"/>
      <c r="U77" s="33">
        <f t="shared" si="6"/>
        <v>1</v>
      </c>
      <c r="V77" s="34">
        <f t="shared" si="7"/>
        <v>1</v>
      </c>
      <c r="Y77" s="32" t="s">
        <v>104</v>
      </c>
      <c r="Z77" s="39">
        <f t="shared" si="37"/>
        <v>25</v>
      </c>
      <c r="AA77" s="39">
        <f t="shared" si="38"/>
        <v>2</v>
      </c>
      <c r="AB77" s="39">
        <f t="shared" si="39"/>
        <v>0</v>
      </c>
      <c r="AC77" s="39">
        <f t="shared" si="8"/>
        <v>27</v>
      </c>
      <c r="AD77" s="40">
        <f t="shared" si="9"/>
        <v>0.92592592592592593</v>
      </c>
    </row>
    <row r="78" spans="1:30" s="18" customFormat="1" ht="19.5" customHeight="1" thickBot="1" x14ac:dyDescent="0.35">
      <c r="A78" s="35" t="s">
        <v>29</v>
      </c>
      <c r="B78" s="36">
        <f>SUM(B2:B77)</f>
        <v>8687</v>
      </c>
      <c r="C78" s="36">
        <f>SUM(C2:C77)</f>
        <v>951</v>
      </c>
      <c r="D78" s="36">
        <f>SUM(D2:D77)</f>
        <v>1830</v>
      </c>
      <c r="E78" s="36">
        <f>SUM(E2:E77)</f>
        <v>11468</v>
      </c>
      <c r="F78" s="37">
        <f t="shared" ref="F78" si="65">IF(OR(E78="",E78=0),"-",(B78/E78))</f>
        <v>0.75749912800837116</v>
      </c>
      <c r="I78" s="35" t="s">
        <v>29</v>
      </c>
      <c r="J78" s="36">
        <f>SUM(J2:J77)</f>
        <v>9874</v>
      </c>
      <c r="K78" s="36">
        <f>SUM(K2:K77)</f>
        <v>842</v>
      </c>
      <c r="L78" s="36">
        <f>SUM(L2:L77)</f>
        <v>1245</v>
      </c>
      <c r="M78" s="36">
        <f>SUM(M2:M77)</f>
        <v>11961</v>
      </c>
      <c r="N78" s="37">
        <f t="shared" ref="N78" si="66">IF(OR(M78="",M78=0),"-",(J78/M78))</f>
        <v>0.82551626118217536</v>
      </c>
      <c r="Q78" s="35" t="s">
        <v>29</v>
      </c>
      <c r="R78" s="36">
        <f>SUM(R2:R77)</f>
        <v>10351</v>
      </c>
      <c r="S78" s="36">
        <f>SUM(S2:S77)</f>
        <v>917</v>
      </c>
      <c r="T78" s="36">
        <f>SUM(T2:T77)</f>
        <v>1001</v>
      </c>
      <c r="U78" s="36">
        <f>SUM(U2:U77)</f>
        <v>12269</v>
      </c>
      <c r="V78" s="37">
        <f t="shared" ref="V78" si="67">IF(OR(U78="",U78=0),"-",(R78/U78))</f>
        <v>0.84367104083462385</v>
      </c>
      <c r="Y78" s="35" t="s">
        <v>29</v>
      </c>
      <c r="Z78" s="36">
        <f>B78+J78+R78</f>
        <v>28912</v>
      </c>
      <c r="AA78" s="36">
        <f>C78+K78+S78</f>
        <v>2710</v>
      </c>
      <c r="AB78" s="36">
        <f>D78+L78+T78</f>
        <v>4076</v>
      </c>
      <c r="AC78" s="36">
        <f>E78+M78+U78</f>
        <v>35698</v>
      </c>
      <c r="AD78" s="37">
        <f t="shared" ref="AD78" si="68">IF(AC78="","-",(Z78/AC78))</f>
        <v>0.80990531682447198</v>
      </c>
    </row>
    <row r="79" spans="1:30" s="18" customFormat="1" ht="19.5" customHeight="1" x14ac:dyDescent="0.3">
      <c r="B79" s="64"/>
      <c r="C79" s="64"/>
      <c r="D79" s="64"/>
      <c r="E79" s="64"/>
      <c r="F79" s="20"/>
    </row>
    <row r="80" spans="1:30" s="18" customFormat="1" ht="19.5" customHeight="1" x14ac:dyDescent="0.3">
      <c r="B80" s="64"/>
      <c r="C80" s="64"/>
      <c r="D80" s="64"/>
      <c r="E80" s="64"/>
      <c r="F80" s="20"/>
    </row>
    <row r="81" spans="1:30" s="18" customFormat="1" ht="19.5" customHeight="1" x14ac:dyDescent="0.3">
      <c r="B81" s="64"/>
      <c r="C81" s="64"/>
      <c r="D81" s="64"/>
      <c r="E81" s="64"/>
      <c r="F81" s="20"/>
    </row>
    <row r="82" spans="1:30" s="18" customFormat="1" ht="19.5" customHeight="1" x14ac:dyDescent="0.3">
      <c r="B82" s="64"/>
      <c r="C82" s="64"/>
      <c r="D82" s="64"/>
      <c r="E82" s="64"/>
      <c r="F82" s="20"/>
    </row>
    <row r="83" spans="1:30" s="18" customFormat="1" ht="19.5" customHeight="1" thickBot="1" x14ac:dyDescent="0.35">
      <c r="B83" s="64"/>
      <c r="C83" s="64"/>
      <c r="D83" s="64"/>
      <c r="E83" s="64"/>
      <c r="F83" s="20"/>
    </row>
    <row r="84" spans="1:30" ht="19.5" customHeight="1" thickBot="1" x14ac:dyDescent="0.35">
      <c r="A84" s="22" t="s">
        <v>213</v>
      </c>
      <c r="B84" s="143" t="s">
        <v>87</v>
      </c>
      <c r="C84" s="144" t="s">
        <v>7</v>
      </c>
      <c r="D84" s="145" t="s">
        <v>8</v>
      </c>
      <c r="E84" s="23" t="s">
        <v>88</v>
      </c>
      <c r="F84" s="43"/>
      <c r="G84" s="43"/>
      <c r="H84" s="43"/>
      <c r="I84" s="22" t="s">
        <v>214</v>
      </c>
      <c r="J84" s="143" t="s">
        <v>87</v>
      </c>
      <c r="K84" s="144" t="s">
        <v>7</v>
      </c>
      <c r="L84" s="145" t="s">
        <v>8</v>
      </c>
      <c r="M84" s="23" t="s">
        <v>88</v>
      </c>
      <c r="N84" s="43"/>
      <c r="O84" s="43"/>
      <c r="P84" s="43"/>
      <c r="Q84" s="22" t="s">
        <v>215</v>
      </c>
      <c r="R84" s="143" t="s">
        <v>87</v>
      </c>
      <c r="S84" s="144" t="s">
        <v>7</v>
      </c>
      <c r="T84" s="145" t="s">
        <v>8</v>
      </c>
      <c r="U84" s="23" t="s">
        <v>88</v>
      </c>
      <c r="V84" s="43"/>
      <c r="W84" s="43"/>
      <c r="X84" s="43"/>
      <c r="Y84" s="22" t="s">
        <v>166</v>
      </c>
      <c r="Z84" s="143" t="s">
        <v>87</v>
      </c>
      <c r="AA84" s="144" t="s">
        <v>7</v>
      </c>
      <c r="AB84" s="145" t="s">
        <v>8</v>
      </c>
      <c r="AC84" s="23" t="s">
        <v>88</v>
      </c>
      <c r="AD84" s="18"/>
    </row>
    <row r="85" spans="1:30" ht="19.5" customHeight="1" x14ac:dyDescent="0.3">
      <c r="A85" s="50" t="s">
        <v>72</v>
      </c>
      <c r="B85" s="51"/>
      <c r="C85" s="51"/>
      <c r="D85" s="51"/>
      <c r="E85" s="24"/>
      <c r="F85" s="43"/>
      <c r="G85" s="43"/>
      <c r="H85" s="43"/>
      <c r="I85" s="50" t="s">
        <v>72</v>
      </c>
      <c r="J85" s="51"/>
      <c r="K85" s="51"/>
      <c r="L85" s="51"/>
      <c r="M85" s="24"/>
      <c r="N85" s="43"/>
      <c r="O85" s="43"/>
      <c r="P85" s="43"/>
      <c r="Q85" s="50" t="s">
        <v>72</v>
      </c>
      <c r="R85" s="51"/>
      <c r="S85" s="51"/>
      <c r="T85" s="51"/>
      <c r="U85" s="24"/>
      <c r="V85" s="43"/>
      <c r="W85" s="43"/>
      <c r="X85" s="43"/>
      <c r="Y85" s="50" t="s">
        <v>72</v>
      </c>
      <c r="Z85" s="51"/>
      <c r="AA85" s="51"/>
      <c r="AB85" s="51"/>
      <c r="AC85" s="24"/>
      <c r="AD85" s="18"/>
    </row>
    <row r="86" spans="1:30" ht="19.5" customHeight="1" x14ac:dyDescent="0.3">
      <c r="A86" s="52" t="s">
        <v>90</v>
      </c>
      <c r="B86" s="142">
        <v>1920</v>
      </c>
      <c r="C86" s="142">
        <v>78</v>
      </c>
      <c r="D86" s="142">
        <v>75</v>
      </c>
      <c r="E86" s="142">
        <v>2073</v>
      </c>
      <c r="F86" s="43"/>
      <c r="G86" s="43"/>
      <c r="H86" s="43"/>
      <c r="I86" s="52" t="s">
        <v>90</v>
      </c>
      <c r="J86" s="142">
        <v>2155</v>
      </c>
      <c r="K86" s="142">
        <v>66</v>
      </c>
      <c r="L86" s="142">
        <v>62</v>
      </c>
      <c r="M86" s="142">
        <v>2283</v>
      </c>
      <c r="N86" s="43"/>
      <c r="O86" s="43"/>
      <c r="P86" s="43"/>
      <c r="Q86" s="52" t="s">
        <v>90</v>
      </c>
      <c r="R86" s="142">
        <v>1900</v>
      </c>
      <c r="S86" s="142">
        <v>66</v>
      </c>
      <c r="T86" s="142">
        <v>82</v>
      </c>
      <c r="U86" s="142">
        <v>2048</v>
      </c>
      <c r="V86" s="43"/>
      <c r="W86" s="43"/>
      <c r="X86" s="43"/>
      <c r="Y86" s="52" t="s">
        <v>90</v>
      </c>
      <c r="Z86" s="142">
        <v>5975</v>
      </c>
      <c r="AA86" s="142">
        <v>210</v>
      </c>
      <c r="AB86" s="142">
        <v>219</v>
      </c>
      <c r="AC86" s="142">
        <v>6404</v>
      </c>
      <c r="AD86" s="18"/>
    </row>
    <row r="87" spans="1:30" ht="19.5" customHeight="1" thickBot="1" x14ac:dyDescent="0.35">
      <c r="A87" s="53" t="s">
        <v>91</v>
      </c>
      <c r="B87" s="45">
        <v>0.9261939218523878</v>
      </c>
      <c r="C87" s="45">
        <v>3.7626628075253257E-2</v>
      </c>
      <c r="D87" s="45">
        <v>3.6179450072358899E-2</v>
      </c>
      <c r="E87" s="25"/>
      <c r="F87" s="43"/>
      <c r="G87" s="43"/>
      <c r="H87" s="43"/>
      <c r="I87" s="53" t="s">
        <v>91</v>
      </c>
      <c r="J87" s="45">
        <v>0.9439334209373631</v>
      </c>
      <c r="K87" s="45">
        <v>2.8909329829172142E-2</v>
      </c>
      <c r="L87" s="45">
        <v>2.7157249233464738E-2</v>
      </c>
      <c r="M87" s="25"/>
      <c r="N87" s="43"/>
      <c r="O87" s="43"/>
      <c r="P87" s="43"/>
      <c r="Q87" s="53" t="s">
        <v>91</v>
      </c>
      <c r="R87" s="45">
        <v>0.927734375</v>
      </c>
      <c r="S87" s="45">
        <v>3.22265625E-2</v>
      </c>
      <c r="T87" s="45">
        <v>4.00390625E-2</v>
      </c>
      <c r="U87" s="25"/>
      <c r="V87" s="43"/>
      <c r="W87" s="43"/>
      <c r="X87" s="43"/>
      <c r="Y87" s="53" t="s">
        <v>91</v>
      </c>
      <c r="Z87" s="45">
        <v>0.93301061836352284</v>
      </c>
      <c r="AA87" s="45">
        <v>3.2792004996876949E-2</v>
      </c>
      <c r="AB87" s="45">
        <v>3.4197376639600249E-2</v>
      </c>
      <c r="AC87" s="25"/>
      <c r="AD87" s="18"/>
    </row>
    <row r="88" spans="1:30" ht="19.5" customHeight="1" x14ac:dyDescent="0.3">
      <c r="A88" s="50" t="s">
        <v>165</v>
      </c>
      <c r="B88" s="54"/>
      <c r="C88" s="54"/>
      <c r="D88" s="54"/>
      <c r="E88" s="46"/>
      <c r="F88" s="43"/>
      <c r="G88" s="43"/>
      <c r="H88" s="43"/>
      <c r="I88" s="50" t="s">
        <v>165</v>
      </c>
      <c r="J88" s="54"/>
      <c r="K88" s="54"/>
      <c r="L88" s="54"/>
      <c r="M88" s="46"/>
      <c r="N88" s="43"/>
      <c r="O88" s="43"/>
      <c r="P88" s="43"/>
      <c r="Q88" s="50" t="s">
        <v>165</v>
      </c>
      <c r="R88" s="54"/>
      <c r="S88" s="54"/>
      <c r="T88" s="54"/>
      <c r="U88" s="46"/>
      <c r="V88" s="43"/>
      <c r="W88" s="43"/>
      <c r="X88" s="43"/>
      <c r="Y88" s="50" t="s">
        <v>165</v>
      </c>
      <c r="Z88" s="54"/>
      <c r="AA88" s="54"/>
      <c r="AB88" s="54"/>
      <c r="AC88" s="46"/>
      <c r="AD88" s="18"/>
    </row>
    <row r="89" spans="1:30" ht="19.5" customHeight="1" x14ac:dyDescent="0.3">
      <c r="A89" s="52" t="s">
        <v>90</v>
      </c>
      <c r="B89" s="142">
        <v>5888</v>
      </c>
      <c r="C89" s="142">
        <v>584</v>
      </c>
      <c r="D89" s="142">
        <v>161</v>
      </c>
      <c r="E89" s="142">
        <v>6633</v>
      </c>
      <c r="F89" s="43"/>
      <c r="G89" s="43"/>
      <c r="H89" s="43"/>
      <c r="I89" s="52" t="s">
        <v>90</v>
      </c>
      <c r="J89" s="142">
        <v>7162</v>
      </c>
      <c r="K89" s="142">
        <v>601</v>
      </c>
      <c r="L89" s="142">
        <v>183</v>
      </c>
      <c r="M89" s="142">
        <v>7946</v>
      </c>
      <c r="N89" s="43"/>
      <c r="O89" s="43"/>
      <c r="P89" s="43"/>
      <c r="Q89" s="52" t="s">
        <v>90</v>
      </c>
      <c r="R89" s="142">
        <v>7935</v>
      </c>
      <c r="S89" s="142">
        <v>679</v>
      </c>
      <c r="T89" s="142">
        <v>202</v>
      </c>
      <c r="U89" s="142">
        <v>8816</v>
      </c>
      <c r="V89" s="43"/>
      <c r="W89" s="43"/>
      <c r="X89" s="43"/>
      <c r="Y89" s="52" t="s">
        <v>90</v>
      </c>
      <c r="Z89" s="142">
        <v>20985</v>
      </c>
      <c r="AA89" s="142">
        <v>1864</v>
      </c>
      <c r="AB89" s="142">
        <v>546</v>
      </c>
      <c r="AC89" s="142">
        <v>23395</v>
      </c>
      <c r="AD89" s="18"/>
    </row>
    <row r="90" spans="1:30" ht="19.5" customHeight="1" thickBot="1" x14ac:dyDescent="0.35">
      <c r="A90" s="53" t="s">
        <v>91</v>
      </c>
      <c r="B90" s="45">
        <v>0.88768279813055928</v>
      </c>
      <c r="C90" s="45">
        <v>8.8044625358058196E-2</v>
      </c>
      <c r="D90" s="45">
        <v>2.4272576511382482E-2</v>
      </c>
      <c r="E90" s="25"/>
      <c r="F90" s="43"/>
      <c r="G90" s="43"/>
      <c r="H90" s="43"/>
      <c r="I90" s="53" t="s">
        <v>91</v>
      </c>
      <c r="J90" s="45">
        <v>0.90133400453058143</v>
      </c>
      <c r="K90" s="45">
        <v>7.5635539894286438E-2</v>
      </c>
      <c r="L90" s="45">
        <v>2.3030455575132142E-2</v>
      </c>
      <c r="M90" s="25"/>
      <c r="N90" s="43"/>
      <c r="O90" s="43"/>
      <c r="P90" s="43"/>
      <c r="Q90" s="53" t="s">
        <v>91</v>
      </c>
      <c r="R90" s="45">
        <v>0.90006805807622503</v>
      </c>
      <c r="S90" s="45">
        <v>7.7019056261343019E-2</v>
      </c>
      <c r="T90" s="45">
        <v>2.2912885662431944E-2</v>
      </c>
      <c r="U90" s="25"/>
      <c r="V90" s="43"/>
      <c r="W90" s="43"/>
      <c r="X90" s="43"/>
      <c r="Y90" s="53" t="s">
        <v>91</v>
      </c>
      <c r="Z90" s="45">
        <v>0.89698653558452657</v>
      </c>
      <c r="AA90" s="45">
        <v>7.9675144261594361E-2</v>
      </c>
      <c r="AB90" s="45">
        <v>2.3338320153879034E-2</v>
      </c>
      <c r="AC90" s="25"/>
      <c r="AD90" s="18"/>
    </row>
    <row r="91" spans="1:30" ht="19.5" customHeight="1" x14ac:dyDescent="0.3">
      <c r="A91" s="50" t="s">
        <v>32</v>
      </c>
      <c r="B91" s="55"/>
      <c r="C91" s="55"/>
      <c r="D91" s="55"/>
      <c r="E91" s="26"/>
      <c r="F91" s="43"/>
      <c r="G91" s="43"/>
      <c r="H91" s="43"/>
      <c r="I91" s="50" t="s">
        <v>32</v>
      </c>
      <c r="J91" s="55"/>
      <c r="K91" s="55"/>
      <c r="L91" s="55"/>
      <c r="M91" s="26"/>
      <c r="N91" s="43"/>
      <c r="O91" s="43"/>
      <c r="P91" s="43"/>
      <c r="Q91" s="50" t="s">
        <v>32</v>
      </c>
      <c r="R91" s="55"/>
      <c r="S91" s="55"/>
      <c r="T91" s="55"/>
      <c r="U91" s="26"/>
      <c r="V91" s="43"/>
      <c r="W91" s="43"/>
      <c r="X91" s="43"/>
      <c r="Y91" s="50" t="s">
        <v>32</v>
      </c>
      <c r="Z91" s="55"/>
      <c r="AA91" s="55"/>
      <c r="AB91" s="55"/>
      <c r="AC91" s="26"/>
      <c r="AD91" s="18"/>
    </row>
    <row r="92" spans="1:30" ht="19.5" customHeight="1" x14ac:dyDescent="0.3">
      <c r="A92" s="52" t="s">
        <v>90</v>
      </c>
      <c r="B92" s="142">
        <v>819</v>
      </c>
      <c r="C92" s="142">
        <v>277</v>
      </c>
      <c r="D92" s="142">
        <v>1536</v>
      </c>
      <c r="E92" s="142">
        <v>2632</v>
      </c>
      <c r="F92" s="20"/>
      <c r="G92" s="43"/>
      <c r="H92" s="43"/>
      <c r="I92" s="52" t="s">
        <v>90</v>
      </c>
      <c r="J92" s="142">
        <v>503</v>
      </c>
      <c r="K92" s="142">
        <v>164</v>
      </c>
      <c r="L92" s="142">
        <v>951</v>
      </c>
      <c r="M92" s="142">
        <v>1618</v>
      </c>
      <c r="N92" s="43"/>
      <c r="O92" s="43"/>
      <c r="P92" s="43"/>
      <c r="Q92" s="52" t="s">
        <v>90</v>
      </c>
      <c r="R92" s="142">
        <v>444</v>
      </c>
      <c r="S92" s="142">
        <v>155</v>
      </c>
      <c r="T92" s="142">
        <v>662</v>
      </c>
      <c r="U92" s="142">
        <v>1261</v>
      </c>
      <c r="V92" s="43"/>
      <c r="W92" s="43"/>
      <c r="X92" s="43"/>
      <c r="Y92" s="52" t="s">
        <v>90</v>
      </c>
      <c r="Z92" s="142">
        <v>1766</v>
      </c>
      <c r="AA92" s="142">
        <v>596</v>
      </c>
      <c r="AB92" s="142">
        <v>3149</v>
      </c>
      <c r="AC92" s="142">
        <v>5511</v>
      </c>
      <c r="AD92" s="18"/>
    </row>
    <row r="93" spans="1:30" ht="19.5" customHeight="1" thickBot="1" x14ac:dyDescent="0.35">
      <c r="A93" s="53" t="s">
        <v>91</v>
      </c>
      <c r="B93" s="45">
        <v>0.31117021276595747</v>
      </c>
      <c r="C93" s="45">
        <v>0.10524316109422492</v>
      </c>
      <c r="D93" s="45">
        <v>0.5835866261398176</v>
      </c>
      <c r="E93" s="25"/>
      <c r="F93" s="20"/>
      <c r="G93" s="43"/>
      <c r="H93" s="43"/>
      <c r="I93" s="53" t="s">
        <v>91</v>
      </c>
      <c r="J93" s="45">
        <v>0.31087762669962915</v>
      </c>
      <c r="K93" s="45">
        <v>0.10135970333745364</v>
      </c>
      <c r="L93" s="45">
        <v>0.58776266996291715</v>
      </c>
      <c r="M93" s="25"/>
      <c r="N93" s="43"/>
      <c r="O93" s="43"/>
      <c r="P93" s="43"/>
      <c r="Q93" s="53" t="s">
        <v>91</v>
      </c>
      <c r="R93" s="45">
        <v>0.35210150674068202</v>
      </c>
      <c r="S93" s="45">
        <v>0.12291831879460745</v>
      </c>
      <c r="T93" s="45">
        <v>0.52498017446471057</v>
      </c>
      <c r="U93" s="25"/>
      <c r="V93" s="43"/>
      <c r="W93" s="43"/>
      <c r="X93" s="43"/>
      <c r="Y93" s="53" t="s">
        <v>91</v>
      </c>
      <c r="Z93" s="45">
        <v>0.32045000907276355</v>
      </c>
      <c r="AA93" s="45">
        <v>0.10814734168027582</v>
      </c>
      <c r="AB93" s="45">
        <v>0.5714026492469606</v>
      </c>
      <c r="AC93" s="25"/>
      <c r="AD93" s="18"/>
    </row>
    <row r="94" spans="1:30" ht="19.5" customHeight="1" x14ac:dyDescent="0.3">
      <c r="A94" s="50" t="s">
        <v>33</v>
      </c>
      <c r="B94" s="54"/>
      <c r="C94" s="54"/>
      <c r="D94" s="54"/>
      <c r="E94" s="24"/>
      <c r="F94" s="20"/>
      <c r="G94" s="43"/>
      <c r="H94" s="43"/>
      <c r="I94" s="50" t="s">
        <v>33</v>
      </c>
      <c r="J94" s="54"/>
      <c r="K94" s="54"/>
      <c r="L94" s="54"/>
      <c r="M94" s="24"/>
      <c r="N94" s="43"/>
      <c r="O94" s="43"/>
      <c r="P94" s="43"/>
      <c r="Q94" s="50" t="s">
        <v>33</v>
      </c>
      <c r="R94" s="54"/>
      <c r="S94" s="54"/>
      <c r="T94" s="54"/>
      <c r="U94" s="24"/>
      <c r="V94" s="43"/>
      <c r="W94" s="43"/>
      <c r="X94" s="43"/>
      <c r="Y94" s="50" t="s">
        <v>33</v>
      </c>
      <c r="Z94" s="54"/>
      <c r="AA94" s="54"/>
      <c r="AB94" s="54"/>
      <c r="AC94" s="24"/>
      <c r="AD94" s="18"/>
    </row>
    <row r="95" spans="1:30" ht="19.5" customHeight="1" x14ac:dyDescent="0.3">
      <c r="A95" s="52" t="s">
        <v>90</v>
      </c>
      <c r="B95" s="142">
        <v>60</v>
      </c>
      <c r="C95" s="142">
        <v>12</v>
      </c>
      <c r="D95" s="142">
        <v>58</v>
      </c>
      <c r="E95" s="142">
        <v>130</v>
      </c>
      <c r="F95" s="20"/>
      <c r="G95" s="43"/>
      <c r="H95" s="43"/>
      <c r="I95" s="52" t="s">
        <v>90</v>
      </c>
      <c r="J95" s="142">
        <v>54</v>
      </c>
      <c r="K95" s="142">
        <v>11</v>
      </c>
      <c r="L95" s="142">
        <v>49</v>
      </c>
      <c r="M95" s="142">
        <v>114</v>
      </c>
      <c r="N95" s="43"/>
      <c r="O95" s="43"/>
      <c r="P95" s="43"/>
      <c r="Q95" s="52" t="s">
        <v>90</v>
      </c>
      <c r="R95" s="142">
        <v>72</v>
      </c>
      <c r="S95" s="142">
        <v>17</v>
      </c>
      <c r="T95" s="142">
        <v>55</v>
      </c>
      <c r="U95" s="142">
        <v>144</v>
      </c>
      <c r="V95" s="43"/>
      <c r="W95" s="43"/>
      <c r="X95" s="43"/>
      <c r="Y95" s="52" t="s">
        <v>90</v>
      </c>
      <c r="Z95" s="142">
        <v>186</v>
      </c>
      <c r="AA95" s="142">
        <v>40</v>
      </c>
      <c r="AB95" s="142">
        <v>162</v>
      </c>
      <c r="AC95" s="142">
        <v>388</v>
      </c>
      <c r="AD95" s="18"/>
    </row>
    <row r="96" spans="1:30" ht="19.5" customHeight="1" thickBot="1" x14ac:dyDescent="0.35">
      <c r="A96" s="53" t="s">
        <v>91</v>
      </c>
      <c r="B96" s="45">
        <v>0.46153846153846156</v>
      </c>
      <c r="C96" s="45">
        <v>9.2307692307692313E-2</v>
      </c>
      <c r="D96" s="45">
        <v>0.44615384615384618</v>
      </c>
      <c r="E96" s="25"/>
      <c r="F96" s="20"/>
      <c r="G96" s="43"/>
      <c r="H96" s="43"/>
      <c r="I96" s="53" t="s">
        <v>91</v>
      </c>
      <c r="J96" s="45">
        <v>0.47368421052631576</v>
      </c>
      <c r="K96" s="45">
        <v>9.6491228070175433E-2</v>
      </c>
      <c r="L96" s="45">
        <v>0.42982456140350878</v>
      </c>
      <c r="M96" s="25"/>
      <c r="N96" s="43"/>
      <c r="O96" s="43"/>
      <c r="P96" s="43"/>
      <c r="Q96" s="53" t="s">
        <v>91</v>
      </c>
      <c r="R96" s="45">
        <v>0.5</v>
      </c>
      <c r="S96" s="45">
        <v>0.11805555555555555</v>
      </c>
      <c r="T96" s="45">
        <v>0.38194444444444442</v>
      </c>
      <c r="U96" s="25"/>
      <c r="V96" s="43"/>
      <c r="W96" s="43"/>
      <c r="X96" s="43"/>
      <c r="Y96" s="53" t="s">
        <v>91</v>
      </c>
      <c r="Z96" s="45">
        <v>0.47938144329896909</v>
      </c>
      <c r="AA96" s="45">
        <v>0.10309278350515463</v>
      </c>
      <c r="AB96" s="45">
        <v>0.4175257731958763</v>
      </c>
      <c r="AC96" s="25"/>
      <c r="AD96" s="18"/>
    </row>
    <row r="97" spans="1:30" ht="19.5" customHeight="1" x14ac:dyDescent="0.3">
      <c r="A97" s="50" t="s">
        <v>95</v>
      </c>
      <c r="B97" s="56"/>
      <c r="C97" s="56"/>
      <c r="D97" s="56"/>
      <c r="E97" s="24"/>
      <c r="F97" s="20"/>
      <c r="G97" s="43"/>
      <c r="H97" s="43"/>
      <c r="I97" s="50" t="s">
        <v>95</v>
      </c>
      <c r="J97" s="56"/>
      <c r="K97" s="56"/>
      <c r="L97" s="56"/>
      <c r="M97" s="24"/>
      <c r="N97" s="43"/>
      <c r="O97" s="43"/>
      <c r="P97" s="43"/>
      <c r="Q97" s="50" t="s">
        <v>95</v>
      </c>
      <c r="R97" s="56"/>
      <c r="S97" s="56"/>
      <c r="T97" s="56"/>
      <c r="U97" s="24"/>
      <c r="V97" s="43"/>
      <c r="W97" s="43"/>
      <c r="X97" s="43"/>
      <c r="Y97" s="50" t="s">
        <v>95</v>
      </c>
      <c r="Z97" s="56"/>
      <c r="AA97" s="56"/>
      <c r="AB97" s="56"/>
      <c r="AC97" s="24"/>
      <c r="AD97" s="18"/>
    </row>
    <row r="98" spans="1:30" ht="19.5" customHeight="1" x14ac:dyDescent="0.3">
      <c r="A98" s="52" t="s">
        <v>90</v>
      </c>
      <c r="B98" s="142">
        <v>8687</v>
      </c>
      <c r="C98" s="142">
        <v>951</v>
      </c>
      <c r="D98" s="142">
        <v>1830</v>
      </c>
      <c r="E98" s="142">
        <v>11468</v>
      </c>
      <c r="F98" s="20"/>
      <c r="G98" s="43"/>
      <c r="H98" s="43"/>
      <c r="I98" s="52" t="s">
        <v>90</v>
      </c>
      <c r="J98" s="142">
        <v>9874</v>
      </c>
      <c r="K98" s="142">
        <v>842</v>
      </c>
      <c r="L98" s="142">
        <v>1245</v>
      </c>
      <c r="M98" s="142">
        <v>11961</v>
      </c>
      <c r="N98" s="43"/>
      <c r="O98" s="43"/>
      <c r="P98" s="43"/>
      <c r="Q98" s="52" t="s">
        <v>90</v>
      </c>
      <c r="R98" s="142">
        <v>10351</v>
      </c>
      <c r="S98" s="142">
        <v>917</v>
      </c>
      <c r="T98" s="142">
        <v>1001</v>
      </c>
      <c r="U98" s="142">
        <v>12269</v>
      </c>
      <c r="V98" s="43"/>
      <c r="W98" s="43"/>
      <c r="X98" s="43"/>
      <c r="Y98" s="52" t="s">
        <v>90</v>
      </c>
      <c r="Z98" s="142">
        <v>28912</v>
      </c>
      <c r="AA98" s="142">
        <v>2710</v>
      </c>
      <c r="AB98" s="142">
        <v>4076</v>
      </c>
      <c r="AC98" s="142">
        <v>35698</v>
      </c>
      <c r="AD98" s="18"/>
    </row>
    <row r="99" spans="1:30" ht="19.5" customHeight="1" thickBot="1" x14ac:dyDescent="0.35">
      <c r="A99" s="53" t="s">
        <v>91</v>
      </c>
      <c r="B99" s="45">
        <v>0.75749912800837116</v>
      </c>
      <c r="C99" s="45">
        <v>8.2926403906522492E-2</v>
      </c>
      <c r="D99" s="45">
        <v>0.15957446808510639</v>
      </c>
      <c r="E99" s="25"/>
      <c r="F99" s="20"/>
      <c r="G99" s="43"/>
      <c r="H99" s="43"/>
      <c r="I99" s="53" t="s">
        <v>91</v>
      </c>
      <c r="J99" s="45">
        <v>0.82551626118217536</v>
      </c>
      <c r="K99" s="45">
        <v>7.0395451885293878E-2</v>
      </c>
      <c r="L99" s="45">
        <v>0.10408828693253072</v>
      </c>
      <c r="M99" s="25"/>
      <c r="N99" s="43"/>
      <c r="O99" s="43"/>
      <c r="P99" s="43"/>
      <c r="Q99" s="53" t="s">
        <v>91</v>
      </c>
      <c r="R99" s="45">
        <v>0.84367104083462385</v>
      </c>
      <c r="S99" s="45">
        <v>7.4741217703154297E-2</v>
      </c>
      <c r="T99" s="45">
        <v>8.1587741462221863E-2</v>
      </c>
      <c r="U99" s="25"/>
      <c r="V99" s="43"/>
      <c r="W99" s="43"/>
      <c r="X99" s="43"/>
      <c r="Y99" s="53" t="s">
        <v>91</v>
      </c>
      <c r="Z99" s="45">
        <v>0.80990531682447198</v>
      </c>
      <c r="AA99" s="45">
        <v>7.5914617065381815E-2</v>
      </c>
      <c r="AB99" s="45">
        <v>0.11418006611014622</v>
      </c>
      <c r="AC99" s="25"/>
      <c r="AD99" s="18"/>
    </row>
    <row r="100" spans="1:30" ht="19.5" customHeight="1" x14ac:dyDescent="0.3">
      <c r="B100" s="9"/>
      <c r="C100" s="9"/>
      <c r="D100" s="9"/>
      <c r="E100" s="9"/>
      <c r="F100" s="20"/>
      <c r="G100"/>
      <c r="H100"/>
      <c r="T100" s="18"/>
    </row>
    <row r="101" spans="1:30" ht="18.75" hidden="1" customHeight="1" x14ac:dyDescent="0.3">
      <c r="B101" s="9"/>
      <c r="C101" s="9"/>
      <c r="D101" s="9"/>
      <c r="E101" s="9"/>
      <c r="F101" s="20"/>
      <c r="G101"/>
      <c r="H101"/>
    </row>
    <row r="102" spans="1:30" ht="18.75" hidden="1" customHeight="1" x14ac:dyDescent="0.3">
      <c r="B102" s="9"/>
      <c r="C102" s="9"/>
      <c r="D102" s="9"/>
      <c r="E102" s="9"/>
      <c r="F102" s="20"/>
      <c r="G102"/>
      <c r="H102"/>
    </row>
    <row r="103" spans="1:30" ht="18" hidden="1" x14ac:dyDescent="0.35">
      <c r="A103" s="62" t="s">
        <v>106</v>
      </c>
      <c r="B103" s="9"/>
      <c r="C103" s="9"/>
      <c r="D103" s="9"/>
      <c r="E103" s="9"/>
      <c r="F103" s="20"/>
      <c r="G103"/>
      <c r="H103"/>
    </row>
    <row r="104" spans="1:30" hidden="1" x14ac:dyDescent="0.3">
      <c r="B104" s="9"/>
      <c r="C104" s="9"/>
      <c r="D104" s="9"/>
      <c r="E104" s="9"/>
      <c r="F104" s="20"/>
      <c r="G104"/>
      <c r="H104"/>
    </row>
    <row r="105" spans="1:30" ht="18" hidden="1" customHeight="1" thickBot="1" x14ac:dyDescent="0.35">
      <c r="A105" s="42" t="s">
        <v>96</v>
      </c>
      <c r="B105" s="47"/>
      <c r="C105" s="48"/>
      <c r="D105" s="49"/>
      <c r="E105" s="23"/>
      <c r="F105" s="20"/>
      <c r="G105"/>
      <c r="H105"/>
      <c r="I105" s="22" t="s">
        <v>98</v>
      </c>
      <c r="J105" s="47"/>
      <c r="K105" s="48"/>
      <c r="L105" s="49"/>
      <c r="M105" s="23"/>
      <c r="Q105" s="22" t="s">
        <v>105</v>
      </c>
      <c r="R105" s="47" t="s">
        <v>87</v>
      </c>
      <c r="S105" s="48" t="s">
        <v>7</v>
      </c>
      <c r="T105" s="49" t="s">
        <v>8</v>
      </c>
      <c r="U105" s="23" t="s">
        <v>88</v>
      </c>
      <c r="Y105" s="22" t="s">
        <v>107</v>
      </c>
      <c r="Z105" s="47"/>
      <c r="AA105" s="48"/>
      <c r="AB105" s="49"/>
      <c r="AC105" s="23"/>
    </row>
    <row r="106" spans="1:30" ht="18" hidden="1" customHeight="1" thickBot="1" x14ac:dyDescent="0.35">
      <c r="A106" s="57" t="s">
        <v>33</v>
      </c>
      <c r="B106" s="54"/>
      <c r="C106" s="54"/>
      <c r="D106" s="54"/>
      <c r="E106" s="24"/>
      <c r="F106" s="20"/>
      <c r="G106"/>
      <c r="H106"/>
      <c r="I106" s="57" t="s">
        <v>33</v>
      </c>
      <c r="J106" s="54"/>
      <c r="K106" s="54"/>
      <c r="L106" s="54"/>
      <c r="M106" s="24"/>
      <c r="Q106" s="57" t="s">
        <v>33</v>
      </c>
      <c r="R106" s="54">
        <v>53</v>
      </c>
      <c r="S106" s="54">
        <v>8</v>
      </c>
      <c r="T106" s="54">
        <v>38</v>
      </c>
      <c r="U106" s="24">
        <v>99</v>
      </c>
      <c r="Y106" s="57" t="s">
        <v>33</v>
      </c>
      <c r="Z106" s="54"/>
      <c r="AA106" s="54"/>
      <c r="AB106" s="54"/>
      <c r="AC106" s="54"/>
    </row>
    <row r="107" spans="1:30" ht="18" hidden="1" customHeight="1" x14ac:dyDescent="0.3">
      <c r="A107" s="52" t="s">
        <v>72</v>
      </c>
      <c r="B107" s="58"/>
      <c r="C107" s="58"/>
      <c r="D107" s="58"/>
      <c r="E107" s="58"/>
      <c r="F107" s="20"/>
      <c r="G107"/>
      <c r="H107"/>
      <c r="I107" s="52" t="s">
        <v>72</v>
      </c>
      <c r="J107" s="58"/>
      <c r="K107" s="58"/>
      <c r="L107" s="58"/>
      <c r="M107" s="58"/>
      <c r="Q107" s="52" t="s">
        <v>72</v>
      </c>
      <c r="R107" s="58">
        <v>105</v>
      </c>
      <c r="S107" s="58">
        <v>21</v>
      </c>
      <c r="T107" s="58">
        <v>47</v>
      </c>
      <c r="U107" s="58">
        <v>173</v>
      </c>
      <c r="Y107" s="52" t="s">
        <v>72</v>
      </c>
      <c r="Z107" s="54"/>
      <c r="AA107" s="54"/>
      <c r="AB107" s="54"/>
      <c r="AC107" s="54"/>
    </row>
    <row r="108" spans="1:30" ht="18" hidden="1" customHeight="1" thickBot="1" x14ac:dyDescent="0.35">
      <c r="A108" s="59" t="s">
        <v>29</v>
      </c>
      <c r="B108" s="61"/>
      <c r="C108" s="61"/>
      <c r="D108" s="61"/>
      <c r="E108" s="60"/>
      <c r="F108" s="20"/>
      <c r="G108"/>
      <c r="H108"/>
      <c r="I108" s="59" t="s">
        <v>29</v>
      </c>
      <c r="J108" s="61"/>
      <c r="K108" s="61"/>
      <c r="L108" s="61"/>
      <c r="M108" s="60"/>
      <c r="Q108" s="59" t="s">
        <v>29</v>
      </c>
      <c r="R108" s="61">
        <v>158</v>
      </c>
      <c r="S108" s="61">
        <v>29</v>
      </c>
      <c r="T108" s="61">
        <v>85</v>
      </c>
      <c r="U108" s="60">
        <v>272</v>
      </c>
      <c r="Y108" s="59" t="s">
        <v>29</v>
      </c>
      <c r="Z108" s="61"/>
      <c r="AA108" s="61"/>
      <c r="AB108" s="61"/>
      <c r="AC108" s="60"/>
    </row>
    <row r="109" spans="1:30" hidden="1" x14ac:dyDescent="0.3">
      <c r="B109" s="9"/>
      <c r="C109" s="9"/>
      <c r="D109" s="9"/>
      <c r="E109" s="9"/>
      <c r="F109" s="20"/>
      <c r="G109"/>
      <c r="H109"/>
    </row>
    <row r="110" spans="1:30" ht="18" hidden="1" x14ac:dyDescent="0.35">
      <c r="A110" s="62" t="s">
        <v>108</v>
      </c>
      <c r="B110" s="9"/>
      <c r="C110" s="9"/>
      <c r="D110" s="9"/>
      <c r="E110" s="9"/>
      <c r="F110" s="20"/>
      <c r="G110"/>
      <c r="H110"/>
    </row>
    <row r="111" spans="1:30" s="18" customFormat="1" ht="18" hidden="1" x14ac:dyDescent="0.35">
      <c r="A111" s="62"/>
      <c r="B111" s="63"/>
      <c r="C111" s="63"/>
      <c r="D111" s="63"/>
      <c r="E111" s="63"/>
      <c r="F111" s="20"/>
    </row>
    <row r="112" spans="1:30" hidden="1" x14ac:dyDescent="0.3">
      <c r="A112" s="42" t="s">
        <v>96</v>
      </c>
      <c r="B112" s="47"/>
      <c r="C112" s="48"/>
      <c r="D112" s="49"/>
      <c r="E112" s="23"/>
      <c r="F112" s="20"/>
      <c r="G112"/>
      <c r="H112"/>
    </row>
    <row r="113" spans="1:8" hidden="1" x14ac:dyDescent="0.3">
      <c r="A113" s="50" t="s">
        <v>89</v>
      </c>
      <c r="B113" s="51"/>
      <c r="C113" s="51"/>
      <c r="D113" s="51"/>
      <c r="E113" s="24"/>
      <c r="F113" s="20"/>
      <c r="G113"/>
      <c r="H113"/>
    </row>
    <row r="114" spans="1:8" hidden="1" x14ac:dyDescent="0.3">
      <c r="A114" s="52" t="s">
        <v>90</v>
      </c>
      <c r="B114" s="44"/>
      <c r="C114" s="44"/>
      <c r="D114" s="44"/>
      <c r="E114" s="44"/>
      <c r="F114" s="20"/>
      <c r="G114"/>
      <c r="H114"/>
    </row>
    <row r="115" spans="1:8" ht="15" hidden="1" thickBot="1" x14ac:dyDescent="0.35">
      <c r="A115" s="53" t="s">
        <v>91</v>
      </c>
      <c r="B115" s="45"/>
      <c r="C115" s="45"/>
      <c r="D115" s="45"/>
      <c r="E115" s="25"/>
      <c r="F115" s="20"/>
      <c r="G115"/>
      <c r="H115"/>
    </row>
    <row r="116" spans="1:8" hidden="1" x14ac:dyDescent="0.3">
      <c r="A116" s="50" t="s">
        <v>92</v>
      </c>
      <c r="B116" s="54"/>
      <c r="C116" s="54"/>
      <c r="D116" s="54"/>
      <c r="E116" s="46"/>
      <c r="F116" s="20"/>
      <c r="G116"/>
      <c r="H116"/>
    </row>
    <row r="117" spans="1:8" hidden="1" x14ac:dyDescent="0.3">
      <c r="A117" s="52" t="s">
        <v>90</v>
      </c>
      <c r="B117" s="44"/>
      <c r="C117" s="44"/>
      <c r="D117" s="44"/>
      <c r="E117" s="44"/>
      <c r="F117" s="20"/>
      <c r="G117"/>
      <c r="H117"/>
    </row>
    <row r="118" spans="1:8" ht="15" hidden="1" thickBot="1" x14ac:dyDescent="0.35">
      <c r="A118" s="53" t="s">
        <v>91</v>
      </c>
      <c r="B118" s="45"/>
      <c r="C118" s="45"/>
      <c r="D118" s="45"/>
      <c r="E118" s="25"/>
      <c r="F118" s="20"/>
      <c r="G118"/>
      <c r="H118"/>
    </row>
    <row r="119" spans="1:8" hidden="1" x14ac:dyDescent="0.3">
      <c r="A119" s="50" t="s">
        <v>93</v>
      </c>
      <c r="B119" s="55"/>
      <c r="C119" s="55"/>
      <c r="D119" s="55"/>
      <c r="E119" s="26"/>
      <c r="F119" s="20"/>
      <c r="G119"/>
      <c r="H119"/>
    </row>
    <row r="120" spans="1:8" hidden="1" x14ac:dyDescent="0.3">
      <c r="A120" s="52" t="s">
        <v>90</v>
      </c>
      <c r="B120" s="44"/>
      <c r="C120" s="44"/>
      <c r="D120" s="44"/>
      <c r="E120" s="44"/>
      <c r="F120" s="20"/>
      <c r="G120"/>
      <c r="H120"/>
    </row>
    <row r="121" spans="1:8" ht="15" hidden="1" thickBot="1" x14ac:dyDescent="0.35">
      <c r="A121" s="53" t="s">
        <v>91</v>
      </c>
      <c r="B121" s="45"/>
      <c r="C121" s="45"/>
      <c r="D121" s="45"/>
      <c r="E121" s="25"/>
      <c r="F121" s="20"/>
      <c r="G121"/>
      <c r="H121"/>
    </row>
    <row r="122" spans="1:8" hidden="1" x14ac:dyDescent="0.3">
      <c r="A122" s="50" t="s">
        <v>94</v>
      </c>
      <c r="B122" s="54"/>
      <c r="C122" s="54"/>
      <c r="D122" s="54"/>
      <c r="E122" s="24"/>
      <c r="F122" s="20"/>
      <c r="G122"/>
      <c r="H122"/>
    </row>
    <row r="123" spans="1:8" hidden="1" x14ac:dyDescent="0.3">
      <c r="A123" s="52" t="s">
        <v>90</v>
      </c>
      <c r="B123" s="44"/>
      <c r="C123" s="44"/>
      <c r="D123" s="44"/>
      <c r="E123" s="44"/>
      <c r="F123" s="20"/>
      <c r="G123"/>
      <c r="H123"/>
    </row>
    <row r="124" spans="1:8" ht="15" hidden="1" thickBot="1" x14ac:dyDescent="0.35">
      <c r="A124" s="53" t="s">
        <v>91</v>
      </c>
      <c r="B124" s="45"/>
      <c r="C124" s="45"/>
      <c r="D124" s="45"/>
      <c r="E124" s="25"/>
      <c r="F124" s="20"/>
      <c r="G124"/>
      <c r="H124"/>
    </row>
    <row r="125" spans="1:8" hidden="1" x14ac:dyDescent="0.3">
      <c r="A125" s="50" t="s">
        <v>95</v>
      </c>
      <c r="B125" s="56"/>
      <c r="C125" s="56"/>
      <c r="D125" s="56"/>
      <c r="E125" s="24"/>
      <c r="G125"/>
      <c r="H125"/>
    </row>
    <row r="126" spans="1:8" hidden="1" x14ac:dyDescent="0.3">
      <c r="A126" s="52" t="s">
        <v>90</v>
      </c>
      <c r="B126" s="44"/>
      <c r="C126" s="44"/>
      <c r="D126" s="44"/>
      <c r="E126" s="44"/>
    </row>
    <row r="127" spans="1:8" ht="15" hidden="1" thickBot="1" x14ac:dyDescent="0.35">
      <c r="A127" s="53" t="s">
        <v>91</v>
      </c>
      <c r="B127" s="45"/>
      <c r="C127" s="45"/>
      <c r="D127" s="45"/>
      <c r="E127" s="25"/>
    </row>
    <row r="128" spans="1:8" x14ac:dyDescent="0.3"/>
    <row r="129" x14ac:dyDescent="0.3"/>
    <row r="130" x14ac:dyDescent="0.3"/>
    <row r="131" x14ac:dyDescent="0.3"/>
    <row r="132" x14ac:dyDescent="0.3"/>
    <row r="133" hidden="1" x14ac:dyDescent="0.3"/>
    <row r="134" hidden="1" x14ac:dyDescent="0.3"/>
    <row r="135" hidden="1" x14ac:dyDescent="0.3"/>
    <row r="136" hidden="1" x14ac:dyDescent="0.3"/>
    <row r="137" hidden="1"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K50"/>
  <sheetViews>
    <sheetView zoomScale="80" zoomScaleNormal="80" workbookViewId="0">
      <pane ySplit="1" topLeftCell="A35" activePane="bottomLeft" state="frozen"/>
      <selection activeCell="D54" sqref="D54"/>
      <selection pane="bottomLeft" activeCell="K36" sqref="K36:K49"/>
    </sheetView>
  </sheetViews>
  <sheetFormatPr defaultRowHeight="14.4" x14ac:dyDescent="0.3"/>
  <cols>
    <col min="1" max="1" width="13.88671875" bestFit="1" customWidth="1"/>
    <col min="2" max="2" width="37.44140625" style="3" customWidth="1"/>
    <col min="3" max="3" width="21" style="9" customWidth="1"/>
    <col min="4" max="4" width="19" style="9" customWidth="1"/>
    <col min="5" max="5" width="22.44140625" style="9" customWidth="1"/>
    <col min="6" max="6" width="21.5546875" style="9" customWidth="1"/>
    <col min="7" max="7" width="17.33203125" style="9" bestFit="1" customWidth="1"/>
    <col min="8" max="8" width="19" style="9" customWidth="1"/>
    <col min="9" max="9" width="21.5546875" style="9" customWidth="1"/>
    <col min="10" max="10" width="19.88671875" style="9" customWidth="1"/>
    <col min="11" max="11" width="13.88671875" style="9" bestFit="1" customWidth="1"/>
    <col min="12" max="12" width="10" bestFit="1" customWidth="1"/>
  </cols>
  <sheetData>
    <row r="1" spans="1:11" ht="16.5" customHeight="1" thickBot="1" x14ac:dyDescent="0.35">
      <c r="A1" s="116" t="s">
        <v>45</v>
      </c>
      <c r="B1" s="116" t="s">
        <v>44</v>
      </c>
      <c r="C1" s="146" t="s">
        <v>0</v>
      </c>
      <c r="D1" s="147" t="s">
        <v>1</v>
      </c>
      <c r="E1" s="147" t="s">
        <v>2</v>
      </c>
      <c r="F1" s="147" t="s">
        <v>3</v>
      </c>
      <c r="G1" s="147" t="s">
        <v>148</v>
      </c>
      <c r="H1" s="148" t="s">
        <v>64</v>
      </c>
      <c r="I1" s="148" t="s">
        <v>65</v>
      </c>
      <c r="J1" s="148" t="s">
        <v>66</v>
      </c>
      <c r="K1" s="149" t="s">
        <v>67</v>
      </c>
    </row>
    <row r="2" spans="1:11" x14ac:dyDescent="0.3">
      <c r="A2" s="117" t="s">
        <v>213</v>
      </c>
      <c r="B2" s="118" t="s">
        <v>73</v>
      </c>
      <c r="C2" s="119">
        <v>1921</v>
      </c>
      <c r="D2" s="119">
        <v>1822</v>
      </c>
      <c r="E2" s="119">
        <v>1822</v>
      </c>
      <c r="F2" s="120">
        <f>D2/C2</f>
        <v>0.94846434148880787</v>
      </c>
      <c r="G2" s="120">
        <f>E2/C2</f>
        <v>0.94846434148880787</v>
      </c>
      <c r="H2" s="121">
        <v>2.4706288873531443</v>
      </c>
      <c r="I2" s="121">
        <v>81</v>
      </c>
      <c r="J2" s="121">
        <v>338.77539737387701</v>
      </c>
      <c r="K2" s="122">
        <v>99</v>
      </c>
    </row>
    <row r="3" spans="1:11" x14ac:dyDescent="0.3">
      <c r="A3" s="123" t="s">
        <v>213</v>
      </c>
      <c r="B3" s="124" t="s">
        <v>78</v>
      </c>
      <c r="C3" s="125">
        <v>2382</v>
      </c>
      <c r="D3" s="125">
        <v>1862</v>
      </c>
      <c r="E3" s="125">
        <v>609</v>
      </c>
      <c r="F3" s="126">
        <f t="shared" ref="F3:F17" si="0">D3/C3</f>
        <v>0.78169605373635598</v>
      </c>
      <c r="G3" s="126">
        <f t="shared" ref="G3:G17" si="1">E3/C3</f>
        <v>0.25566750629722923</v>
      </c>
      <c r="H3" s="127">
        <v>383.69065520945219</v>
      </c>
      <c r="I3" s="127">
        <v>2593</v>
      </c>
      <c r="J3" s="127">
        <v>345.0671321160043</v>
      </c>
      <c r="K3" s="128">
        <v>520</v>
      </c>
    </row>
    <row r="4" spans="1:11" x14ac:dyDescent="0.3">
      <c r="A4" s="129" t="s">
        <v>213</v>
      </c>
      <c r="B4" s="124" t="s">
        <v>182</v>
      </c>
      <c r="C4" s="125">
        <v>1567</v>
      </c>
      <c r="D4" s="125">
        <v>1446</v>
      </c>
      <c r="E4" s="125">
        <v>1194</v>
      </c>
      <c r="F4" s="126">
        <f t="shared" si="0"/>
        <v>0.92278238672622848</v>
      </c>
      <c r="G4" s="126">
        <f t="shared" si="1"/>
        <v>0.76196553924696875</v>
      </c>
      <c r="H4" s="127">
        <v>76.686291739894557</v>
      </c>
      <c r="I4" s="127">
        <v>971</v>
      </c>
      <c r="J4" s="127">
        <v>249.62565905096662</v>
      </c>
      <c r="K4" s="128">
        <v>121</v>
      </c>
    </row>
    <row r="5" spans="1:11" x14ac:dyDescent="0.3">
      <c r="A5" s="129" t="s">
        <v>213</v>
      </c>
      <c r="B5" s="124" t="s">
        <v>14</v>
      </c>
      <c r="C5" s="125">
        <v>13873</v>
      </c>
      <c r="D5" s="125">
        <v>13198</v>
      </c>
      <c r="E5" s="125">
        <v>10933</v>
      </c>
      <c r="F5" s="126">
        <f t="shared" si="0"/>
        <v>0.95134433792258344</v>
      </c>
      <c r="G5" s="126">
        <f t="shared" si="1"/>
        <v>0.78807756072947455</v>
      </c>
      <c r="H5" s="127">
        <v>108.9854694485842</v>
      </c>
      <c r="I5" s="127">
        <v>1857</v>
      </c>
      <c r="J5" s="127">
        <v>417.62015648286138</v>
      </c>
      <c r="K5" s="128">
        <v>675</v>
      </c>
    </row>
    <row r="6" spans="1:11" s="18" customFormat="1" x14ac:dyDescent="0.3">
      <c r="A6" s="129" t="s">
        <v>213</v>
      </c>
      <c r="B6" s="124" t="s">
        <v>195</v>
      </c>
      <c r="C6" s="125">
        <v>2985</v>
      </c>
      <c r="D6" s="125">
        <v>2765</v>
      </c>
      <c r="E6" s="125">
        <v>2491</v>
      </c>
      <c r="F6" s="126">
        <f t="shared" ref="F6" si="2">D6/C6</f>
        <v>0.9262981574539364</v>
      </c>
      <c r="G6" s="126">
        <f t="shared" ref="G6" si="3">E6/C6</f>
        <v>0.83450586264656612</v>
      </c>
      <c r="H6" s="127">
        <v>40.683182640144665</v>
      </c>
      <c r="I6" s="127">
        <v>668</v>
      </c>
      <c r="J6" s="127">
        <v>212.55081374321881</v>
      </c>
      <c r="K6" s="128">
        <v>220</v>
      </c>
    </row>
    <row r="7" spans="1:11" x14ac:dyDescent="0.3">
      <c r="A7" s="129" t="s">
        <v>213</v>
      </c>
      <c r="B7" s="124" t="s">
        <v>183</v>
      </c>
      <c r="C7" s="125">
        <v>381</v>
      </c>
      <c r="D7" s="125">
        <v>327</v>
      </c>
      <c r="E7" s="125">
        <v>219</v>
      </c>
      <c r="F7" s="126">
        <f t="shared" si="0"/>
        <v>0.8582677165354331</v>
      </c>
      <c r="G7" s="126">
        <f t="shared" si="1"/>
        <v>0.57480314960629919</v>
      </c>
      <c r="H7" s="127">
        <v>298.49214659685862</v>
      </c>
      <c r="I7" s="127">
        <v>1418</v>
      </c>
      <c r="J7" s="127">
        <v>194.65445026178011</v>
      </c>
      <c r="K7" s="128">
        <v>54</v>
      </c>
    </row>
    <row r="8" spans="1:11" s="18" customFormat="1" x14ac:dyDescent="0.3">
      <c r="A8" s="129" t="s">
        <v>213</v>
      </c>
      <c r="B8" s="124" t="s">
        <v>79</v>
      </c>
      <c r="C8" s="125">
        <v>11279</v>
      </c>
      <c r="D8" s="125">
        <v>10291</v>
      </c>
      <c r="E8" s="125">
        <v>7052</v>
      </c>
      <c r="F8" s="126">
        <f t="shared" ref="F8" si="4">D8/C8</f>
        <v>0.912403581877826</v>
      </c>
      <c r="G8" s="126">
        <f t="shared" ref="G8" si="5">E8/C8</f>
        <v>0.62523273339835095</v>
      </c>
      <c r="H8" s="127">
        <v>250.31010740842743</v>
      </c>
      <c r="I8" s="127">
        <v>2278</v>
      </c>
      <c r="J8" s="127">
        <v>374.09487744423024</v>
      </c>
      <c r="K8" s="128">
        <v>988</v>
      </c>
    </row>
    <row r="9" spans="1:11" x14ac:dyDescent="0.3">
      <c r="A9" s="129" t="s">
        <v>213</v>
      </c>
      <c r="B9" s="124" t="s">
        <v>75</v>
      </c>
      <c r="C9" s="125">
        <v>1639</v>
      </c>
      <c r="D9" s="125">
        <v>1114</v>
      </c>
      <c r="E9" s="125">
        <v>733</v>
      </c>
      <c r="F9" s="126">
        <f t="shared" si="0"/>
        <v>0.67968273337400853</v>
      </c>
      <c r="G9" s="126">
        <f t="shared" si="1"/>
        <v>0.44722391702257475</v>
      </c>
      <c r="H9" s="127">
        <v>232.85642946317103</v>
      </c>
      <c r="I9" s="127">
        <v>1931</v>
      </c>
      <c r="J9" s="127">
        <v>146.67790262172284</v>
      </c>
      <c r="K9" s="128">
        <v>525</v>
      </c>
    </row>
    <row r="10" spans="1:11" x14ac:dyDescent="0.3">
      <c r="A10" s="129" t="s">
        <v>213</v>
      </c>
      <c r="B10" s="124" t="s">
        <v>46</v>
      </c>
      <c r="C10" s="125">
        <v>66</v>
      </c>
      <c r="D10" s="125">
        <v>63</v>
      </c>
      <c r="E10" s="125">
        <v>61</v>
      </c>
      <c r="F10" s="126">
        <f t="shared" si="0"/>
        <v>0.95454545454545459</v>
      </c>
      <c r="G10" s="126">
        <f t="shared" si="1"/>
        <v>0.9242424242424242</v>
      </c>
      <c r="H10" s="127">
        <v>22.174603174603174</v>
      </c>
      <c r="I10" s="127">
        <v>542</v>
      </c>
      <c r="J10" s="127">
        <v>127.52380952380952</v>
      </c>
      <c r="K10" s="128">
        <v>3</v>
      </c>
    </row>
    <row r="11" spans="1:11" x14ac:dyDescent="0.3">
      <c r="A11" s="129" t="s">
        <v>213</v>
      </c>
      <c r="B11" s="124" t="s">
        <v>74</v>
      </c>
      <c r="C11" s="125">
        <v>5301</v>
      </c>
      <c r="D11" s="125">
        <v>5019</v>
      </c>
      <c r="E11" s="125">
        <v>3832</v>
      </c>
      <c r="F11" s="126">
        <f t="shared" si="0"/>
        <v>0.94680249009620832</v>
      </c>
      <c r="G11" s="126">
        <f t="shared" si="1"/>
        <v>0.72288247500471614</v>
      </c>
      <c r="H11" s="127">
        <v>124.39330334832584</v>
      </c>
      <c r="I11" s="127">
        <v>1295</v>
      </c>
      <c r="J11" s="127">
        <v>345.4150424787606</v>
      </c>
      <c r="K11" s="128">
        <v>282</v>
      </c>
    </row>
    <row r="12" spans="1:11" x14ac:dyDescent="0.3">
      <c r="A12" s="129" t="s">
        <v>213</v>
      </c>
      <c r="B12" s="124" t="s">
        <v>5</v>
      </c>
      <c r="C12" s="125">
        <v>2884</v>
      </c>
      <c r="D12" s="125">
        <v>2670</v>
      </c>
      <c r="E12" s="125">
        <v>1972</v>
      </c>
      <c r="F12" s="126">
        <f t="shared" si="0"/>
        <v>0.92579750346740641</v>
      </c>
      <c r="G12" s="126">
        <f t="shared" si="1"/>
        <v>0.68377253814147021</v>
      </c>
      <c r="H12" s="127">
        <v>200.07701711491441</v>
      </c>
      <c r="I12" s="127">
        <v>2043</v>
      </c>
      <c r="J12" s="127">
        <v>359.91198044009781</v>
      </c>
      <c r="K12" s="128">
        <v>214</v>
      </c>
    </row>
    <row r="13" spans="1:11" x14ac:dyDescent="0.3">
      <c r="A13" s="129" t="s">
        <v>213</v>
      </c>
      <c r="B13" s="124" t="s">
        <v>34</v>
      </c>
      <c r="C13" s="125">
        <v>3549</v>
      </c>
      <c r="D13" s="125">
        <v>2994</v>
      </c>
      <c r="E13" s="125">
        <v>1675</v>
      </c>
      <c r="F13" s="126">
        <f t="shared" si="0"/>
        <v>0.84361792054099749</v>
      </c>
      <c r="G13" s="126">
        <f t="shared" si="1"/>
        <v>0.47196393350239502</v>
      </c>
      <c r="H13" s="127">
        <v>308.46157386102163</v>
      </c>
      <c r="I13" s="127">
        <v>1811</v>
      </c>
      <c r="J13" s="127">
        <v>338.95720202485046</v>
      </c>
      <c r="K13" s="128">
        <v>555</v>
      </c>
    </row>
    <row r="14" spans="1:11" x14ac:dyDescent="0.3">
      <c r="A14" s="129" t="s">
        <v>213</v>
      </c>
      <c r="B14" s="124" t="s">
        <v>145</v>
      </c>
      <c r="C14" s="125">
        <v>6547</v>
      </c>
      <c r="D14" s="125">
        <v>5361</v>
      </c>
      <c r="E14" s="125">
        <v>2687</v>
      </c>
      <c r="F14" s="126">
        <f t="shared" si="0"/>
        <v>0.81884832747823433</v>
      </c>
      <c r="G14" s="126">
        <f t="shared" si="1"/>
        <v>0.41041698487857031</v>
      </c>
      <c r="H14" s="127">
        <v>365.17014325207339</v>
      </c>
      <c r="I14" s="127">
        <v>2189</v>
      </c>
      <c r="J14" s="127">
        <v>284.17969339029906</v>
      </c>
      <c r="K14" s="128">
        <v>1186</v>
      </c>
    </row>
    <row r="15" spans="1:11" x14ac:dyDescent="0.3">
      <c r="A15" s="129" t="s">
        <v>213</v>
      </c>
      <c r="B15" s="124" t="s">
        <v>147</v>
      </c>
      <c r="C15" s="125">
        <v>14254</v>
      </c>
      <c r="D15" s="125">
        <v>14071</v>
      </c>
      <c r="E15" s="125">
        <v>13650</v>
      </c>
      <c r="F15" s="126">
        <f t="shared" si="0"/>
        <v>0.9871614985267293</v>
      </c>
      <c r="G15" s="126">
        <f t="shared" si="1"/>
        <v>0.95762592956363124</v>
      </c>
      <c r="H15" s="127">
        <v>47.506002400960384</v>
      </c>
      <c r="I15" s="127">
        <v>610</v>
      </c>
      <c r="J15" s="127">
        <v>69.111044417767104</v>
      </c>
      <c r="K15" s="128">
        <v>183</v>
      </c>
    </row>
    <row r="16" spans="1:11" ht="15" thickBot="1" x14ac:dyDescent="0.35">
      <c r="A16" s="130" t="s">
        <v>213</v>
      </c>
      <c r="B16" s="131" t="s">
        <v>104</v>
      </c>
      <c r="C16" s="132">
        <v>226</v>
      </c>
      <c r="D16" s="132">
        <v>169</v>
      </c>
      <c r="E16" s="132">
        <v>113</v>
      </c>
      <c r="F16" s="133">
        <f t="shared" si="0"/>
        <v>0.74778761061946908</v>
      </c>
      <c r="G16" s="133">
        <f t="shared" si="1"/>
        <v>0.5</v>
      </c>
      <c r="H16" s="134">
        <v>273.5151515151515</v>
      </c>
      <c r="I16" s="134">
        <v>1330</v>
      </c>
      <c r="J16" s="134">
        <v>190.86868686868686</v>
      </c>
      <c r="K16" s="135">
        <v>57</v>
      </c>
    </row>
    <row r="17" spans="1:11" s="10" customFormat="1" ht="15" thickBot="1" x14ac:dyDescent="0.35">
      <c r="A17" s="136"/>
      <c r="B17" s="137" t="s">
        <v>50</v>
      </c>
      <c r="C17" s="138">
        <f>SUM(C2:C16)</f>
        <v>68854</v>
      </c>
      <c r="D17" s="138">
        <f>SUM(D2:D16)</f>
        <v>63172</v>
      </c>
      <c r="E17" s="138">
        <f>SUM(E2:E16)</f>
        <v>49043</v>
      </c>
      <c r="F17" s="139">
        <f t="shared" si="0"/>
        <v>0.91747756121648705</v>
      </c>
      <c r="G17" s="221">
        <f t="shared" si="1"/>
        <v>0.71227524907775874</v>
      </c>
      <c r="H17" s="140">
        <v>175.58518536373717</v>
      </c>
      <c r="I17" s="140">
        <v>2593</v>
      </c>
      <c r="J17" s="140">
        <v>324.32856867376944</v>
      </c>
      <c r="K17" s="141">
        <f>SUM(K2:K16)</f>
        <v>5682</v>
      </c>
    </row>
    <row r="18" spans="1:11" ht="15" thickBot="1" x14ac:dyDescent="0.35"/>
    <row r="19" spans="1:11" x14ac:dyDescent="0.3">
      <c r="A19" s="117" t="s">
        <v>214</v>
      </c>
      <c r="B19" s="118" t="s">
        <v>73</v>
      </c>
      <c r="C19" s="119">
        <v>2116</v>
      </c>
      <c r="D19" s="119">
        <v>2057</v>
      </c>
      <c r="E19" s="119">
        <v>2057</v>
      </c>
      <c r="F19" s="120">
        <f t="shared" ref="F19:F34" si="6">D19/C19</f>
        <v>0.97211720226843101</v>
      </c>
      <c r="G19" s="120">
        <f t="shared" ref="G19:G34" si="7">E19/C19</f>
        <v>0.97211720226843101</v>
      </c>
      <c r="H19" s="121">
        <v>2.2650746268656716</v>
      </c>
      <c r="I19" s="121">
        <v>66</v>
      </c>
      <c r="J19" s="121">
        <v>350.47641791044776</v>
      </c>
      <c r="K19" s="122">
        <v>59</v>
      </c>
    </row>
    <row r="20" spans="1:11" x14ac:dyDescent="0.3">
      <c r="A20" s="123" t="s">
        <v>214</v>
      </c>
      <c r="B20" s="124" t="s">
        <v>78</v>
      </c>
      <c r="C20" s="125">
        <v>2359</v>
      </c>
      <c r="D20" s="125">
        <v>2095</v>
      </c>
      <c r="E20" s="125">
        <v>1094</v>
      </c>
      <c r="F20" s="126">
        <f t="shared" si="6"/>
        <v>0.88808817295464182</v>
      </c>
      <c r="G20" s="126">
        <f t="shared" si="7"/>
        <v>0.46375582874099197</v>
      </c>
      <c r="H20" s="127">
        <v>180.07159904534606</v>
      </c>
      <c r="I20" s="127">
        <v>1181</v>
      </c>
      <c r="J20" s="127">
        <v>356.32887828162291</v>
      </c>
      <c r="K20" s="128">
        <v>264</v>
      </c>
    </row>
    <row r="21" spans="1:11" x14ac:dyDescent="0.3">
      <c r="A21" s="129" t="s">
        <v>214</v>
      </c>
      <c r="B21" s="124" t="s">
        <v>182</v>
      </c>
      <c r="C21" s="125">
        <v>1708</v>
      </c>
      <c r="D21" s="125">
        <v>1636</v>
      </c>
      <c r="E21" s="125">
        <v>1465</v>
      </c>
      <c r="F21" s="126">
        <f t="shared" si="6"/>
        <v>0.95784543325526927</v>
      </c>
      <c r="G21" s="126">
        <f t="shared" si="7"/>
        <v>0.85772833723653397</v>
      </c>
      <c r="H21" s="127">
        <v>45.964174454828658</v>
      </c>
      <c r="I21" s="127">
        <v>785</v>
      </c>
      <c r="J21" s="127">
        <v>272.07554517133957</v>
      </c>
      <c r="K21" s="128">
        <v>72</v>
      </c>
    </row>
    <row r="22" spans="1:11" x14ac:dyDescent="0.3">
      <c r="A22" s="129" t="s">
        <v>214</v>
      </c>
      <c r="B22" s="124" t="s">
        <v>14</v>
      </c>
      <c r="C22" s="125">
        <v>12509</v>
      </c>
      <c r="D22" s="125">
        <v>12462</v>
      </c>
      <c r="E22" s="125">
        <v>12237</v>
      </c>
      <c r="F22" s="126">
        <f t="shared" si="6"/>
        <v>0.99624270525221836</v>
      </c>
      <c r="G22" s="126">
        <f t="shared" si="7"/>
        <v>0.978255655927732</v>
      </c>
      <c r="H22" s="127">
        <v>10.322774970851146</v>
      </c>
      <c r="I22" s="127">
        <v>671</v>
      </c>
      <c r="J22" s="127">
        <v>392.30237077341627</v>
      </c>
      <c r="K22" s="128">
        <v>47</v>
      </c>
    </row>
    <row r="23" spans="1:11" s="18" customFormat="1" x14ac:dyDescent="0.3">
      <c r="A23" s="129" t="s">
        <v>214</v>
      </c>
      <c r="B23" s="124" t="s">
        <v>195</v>
      </c>
      <c r="C23" s="125">
        <v>956</v>
      </c>
      <c r="D23" s="125">
        <v>947</v>
      </c>
      <c r="E23" s="125">
        <v>947</v>
      </c>
      <c r="F23" s="126">
        <f t="shared" si="6"/>
        <v>0.9905857740585774</v>
      </c>
      <c r="G23" s="126">
        <f t="shared" si="7"/>
        <v>0.9905857740585774</v>
      </c>
      <c r="H23" s="127">
        <v>5.3146779303062299</v>
      </c>
      <c r="I23" s="127">
        <v>102</v>
      </c>
      <c r="J23" s="127">
        <v>209.82682154171067</v>
      </c>
      <c r="K23" s="128">
        <v>9</v>
      </c>
    </row>
    <row r="24" spans="1:11" x14ac:dyDescent="0.3">
      <c r="A24" s="129" t="s">
        <v>214</v>
      </c>
      <c r="B24" s="124" t="s">
        <v>183</v>
      </c>
      <c r="C24" s="125">
        <v>407</v>
      </c>
      <c r="D24" s="125">
        <v>389</v>
      </c>
      <c r="E24" s="125">
        <v>324</v>
      </c>
      <c r="F24" s="126">
        <f t="shared" si="6"/>
        <v>0.95577395577395574</v>
      </c>
      <c r="G24" s="126">
        <f t="shared" si="7"/>
        <v>0.7960687960687961</v>
      </c>
      <c r="H24" s="127">
        <v>110.91666666666667</v>
      </c>
      <c r="I24" s="127">
        <v>1087</v>
      </c>
      <c r="J24" s="127">
        <v>207.65350877192984</v>
      </c>
      <c r="K24" s="128">
        <v>18</v>
      </c>
    </row>
    <row r="25" spans="1:11" s="18" customFormat="1" x14ac:dyDescent="0.3">
      <c r="A25" s="129" t="s">
        <v>214</v>
      </c>
      <c r="B25" s="124" t="s">
        <v>79</v>
      </c>
      <c r="C25" s="125">
        <v>10963</v>
      </c>
      <c r="D25" s="125">
        <v>10368</v>
      </c>
      <c r="E25" s="125">
        <v>8279</v>
      </c>
      <c r="F25" s="126">
        <f t="shared" ref="F25:F26" si="8">D25/C25</f>
        <v>0.945726534707653</v>
      </c>
      <c r="G25" s="126">
        <f t="shared" ref="G25:G26" si="9">E25/C25</f>
        <v>0.75517650278208515</v>
      </c>
      <c r="H25" s="127">
        <v>133.96873752826926</v>
      </c>
      <c r="I25" s="127">
        <v>1868</v>
      </c>
      <c r="J25" s="127">
        <v>358.51709458560595</v>
      </c>
      <c r="K25" s="128">
        <v>595</v>
      </c>
    </row>
    <row r="26" spans="1:11" s="18" customFormat="1" x14ac:dyDescent="0.3">
      <c r="A26" s="129" t="s">
        <v>214</v>
      </c>
      <c r="B26" s="124" t="s">
        <v>75</v>
      </c>
      <c r="C26" s="125">
        <v>2041</v>
      </c>
      <c r="D26" s="125">
        <v>1680</v>
      </c>
      <c r="E26" s="125">
        <v>1388</v>
      </c>
      <c r="F26" s="126">
        <f t="shared" si="8"/>
        <v>0.82312591866731999</v>
      </c>
      <c r="G26" s="126">
        <f t="shared" si="9"/>
        <v>0.68005879470847619</v>
      </c>
      <c r="H26" s="127">
        <v>73.056858564321246</v>
      </c>
      <c r="I26" s="127">
        <v>927</v>
      </c>
      <c r="J26" s="127">
        <v>137.08244491826582</v>
      </c>
      <c r="K26" s="128">
        <v>361</v>
      </c>
    </row>
    <row r="27" spans="1:11" x14ac:dyDescent="0.3">
      <c r="A27" s="129" t="s">
        <v>214</v>
      </c>
      <c r="B27" s="124" t="s">
        <v>46</v>
      </c>
      <c r="C27" s="125">
        <v>75</v>
      </c>
      <c r="D27" s="125">
        <v>68</v>
      </c>
      <c r="E27" s="125">
        <v>66</v>
      </c>
      <c r="F27" s="126">
        <f t="shared" si="6"/>
        <v>0.90666666666666662</v>
      </c>
      <c r="G27" s="126">
        <f t="shared" si="7"/>
        <v>0.88</v>
      </c>
      <c r="H27" s="127">
        <v>20.264705882352942</v>
      </c>
      <c r="I27" s="127">
        <v>538</v>
      </c>
      <c r="J27" s="127">
        <v>121.72058823529412</v>
      </c>
      <c r="K27" s="128">
        <v>7</v>
      </c>
    </row>
    <row r="28" spans="1:11" x14ac:dyDescent="0.3">
      <c r="A28" s="129" t="s">
        <v>214</v>
      </c>
      <c r="B28" s="124" t="s">
        <v>74</v>
      </c>
      <c r="C28" s="125">
        <v>5603</v>
      </c>
      <c r="D28" s="125">
        <v>5500</v>
      </c>
      <c r="E28" s="125">
        <v>4906</v>
      </c>
      <c r="F28" s="126">
        <f t="shared" si="6"/>
        <v>0.98161699089773335</v>
      </c>
      <c r="G28" s="126">
        <f t="shared" si="7"/>
        <v>0.87560235588077817</v>
      </c>
      <c r="H28" s="127">
        <v>50.828787531515012</v>
      </c>
      <c r="I28" s="127">
        <v>1026</v>
      </c>
      <c r="J28" s="127">
        <v>343.58950263580107</v>
      </c>
      <c r="K28" s="128">
        <v>103</v>
      </c>
    </row>
    <row r="29" spans="1:11" x14ac:dyDescent="0.3">
      <c r="A29" s="129" t="s">
        <v>214</v>
      </c>
      <c r="B29" s="124" t="s">
        <v>5</v>
      </c>
      <c r="C29" s="125">
        <v>2934</v>
      </c>
      <c r="D29" s="125">
        <v>2732</v>
      </c>
      <c r="E29" s="125">
        <v>2023</v>
      </c>
      <c r="F29" s="126">
        <f t="shared" si="6"/>
        <v>0.93115201090661215</v>
      </c>
      <c r="G29" s="126">
        <f t="shared" si="7"/>
        <v>0.68950238582140422</v>
      </c>
      <c r="H29" s="127">
        <v>166.38251704897706</v>
      </c>
      <c r="I29" s="127">
        <v>1231</v>
      </c>
      <c r="J29" s="127">
        <v>376.991940483571</v>
      </c>
      <c r="K29" s="128">
        <v>202</v>
      </c>
    </row>
    <row r="30" spans="1:11" x14ac:dyDescent="0.3">
      <c r="A30" s="129" t="s">
        <v>214</v>
      </c>
      <c r="B30" s="124" t="s">
        <v>34</v>
      </c>
      <c r="C30" s="125">
        <v>3068</v>
      </c>
      <c r="D30" s="125">
        <v>2793</v>
      </c>
      <c r="E30" s="125">
        <v>1926</v>
      </c>
      <c r="F30" s="126">
        <f t="shared" si="6"/>
        <v>0.91036505867014339</v>
      </c>
      <c r="G30" s="126">
        <f t="shared" si="7"/>
        <v>0.6277705345501956</v>
      </c>
      <c r="H30" s="127">
        <v>181.37064676616916</v>
      </c>
      <c r="I30" s="127">
        <v>1673</v>
      </c>
      <c r="J30" s="127">
        <v>358.5641791044776</v>
      </c>
      <c r="K30" s="128">
        <v>275</v>
      </c>
    </row>
    <row r="31" spans="1:11" x14ac:dyDescent="0.3">
      <c r="A31" s="129" t="s">
        <v>214</v>
      </c>
      <c r="B31" s="124" t="s">
        <v>145</v>
      </c>
      <c r="C31" s="125">
        <v>7116</v>
      </c>
      <c r="D31" s="125">
        <v>6390</v>
      </c>
      <c r="E31" s="125">
        <v>4055</v>
      </c>
      <c r="F31" s="126">
        <f t="shared" si="6"/>
        <v>0.89797639123102868</v>
      </c>
      <c r="G31" s="126">
        <f t="shared" si="7"/>
        <v>0.56984260820685784</v>
      </c>
      <c r="H31" s="127">
        <v>228.10455311973018</v>
      </c>
      <c r="I31" s="127">
        <v>1677</v>
      </c>
      <c r="J31" s="127">
        <v>329.11340640809442</v>
      </c>
      <c r="K31" s="128">
        <v>726</v>
      </c>
    </row>
    <row r="32" spans="1:11" x14ac:dyDescent="0.3">
      <c r="A32" s="129" t="s">
        <v>214</v>
      </c>
      <c r="B32" s="124" t="s">
        <v>147</v>
      </c>
      <c r="C32" s="125">
        <v>12138</v>
      </c>
      <c r="D32" s="125">
        <v>12067</v>
      </c>
      <c r="E32" s="125">
        <v>12006</v>
      </c>
      <c r="F32" s="126">
        <f t="shared" si="6"/>
        <v>0.99415060141703737</v>
      </c>
      <c r="G32" s="126">
        <f t="shared" si="7"/>
        <v>0.98912506178942161</v>
      </c>
      <c r="H32" s="127">
        <v>13.040489962572304</v>
      </c>
      <c r="I32" s="127">
        <v>399</v>
      </c>
      <c r="J32" s="127">
        <v>77.116706362708399</v>
      </c>
      <c r="K32" s="128">
        <v>71</v>
      </c>
    </row>
    <row r="33" spans="1:11" ht="15" thickBot="1" x14ac:dyDescent="0.35">
      <c r="A33" s="130" t="s">
        <v>214</v>
      </c>
      <c r="B33" s="131" t="s">
        <v>104</v>
      </c>
      <c r="C33" s="132">
        <v>218</v>
      </c>
      <c r="D33" s="132">
        <v>198</v>
      </c>
      <c r="E33" s="132">
        <v>176</v>
      </c>
      <c r="F33" s="133">
        <f t="shared" si="6"/>
        <v>0.90825688073394495</v>
      </c>
      <c r="G33" s="133">
        <f t="shared" si="7"/>
        <v>0.80733944954128445</v>
      </c>
      <c r="H33" s="134">
        <v>57.356643356643353</v>
      </c>
      <c r="I33" s="134">
        <v>1228</v>
      </c>
      <c r="J33" s="134">
        <v>252.83216783216784</v>
      </c>
      <c r="K33" s="135">
        <v>20</v>
      </c>
    </row>
    <row r="34" spans="1:11" ht="15" thickBot="1" x14ac:dyDescent="0.35">
      <c r="A34" s="136"/>
      <c r="B34" s="137" t="s">
        <v>50</v>
      </c>
      <c r="C34" s="138">
        <f>SUM(C19:C33)</f>
        <v>64211</v>
      </c>
      <c r="D34" s="138">
        <f>SUM(D19:D33)</f>
        <v>61382</v>
      </c>
      <c r="E34" s="138">
        <f>SUM(E19:E33)</f>
        <v>52949</v>
      </c>
      <c r="F34" s="139">
        <f t="shared" si="6"/>
        <v>0.95594212829577485</v>
      </c>
      <c r="G34" s="176">
        <f t="shared" si="7"/>
        <v>0.82460949058572519</v>
      </c>
      <c r="H34" s="140">
        <v>88.837023593466427</v>
      </c>
      <c r="I34" s="140">
        <v>1868</v>
      </c>
      <c r="J34" s="140">
        <v>327.0333212341198</v>
      </c>
      <c r="K34" s="141">
        <f>SUM(K19:K33)</f>
        <v>2829</v>
      </c>
    </row>
    <row r="35" spans="1:11" ht="15" thickBot="1" x14ac:dyDescent="0.35"/>
    <row r="36" spans="1:11" x14ac:dyDescent="0.3">
      <c r="A36" s="117" t="s">
        <v>215</v>
      </c>
      <c r="B36" s="118" t="s">
        <v>73</v>
      </c>
      <c r="C36" s="119">
        <v>1880</v>
      </c>
      <c r="D36" s="119">
        <v>1753</v>
      </c>
      <c r="E36" s="119">
        <v>1753</v>
      </c>
      <c r="F36" s="120">
        <f t="shared" ref="F36:F50" si="10">D36/C36</f>
        <v>0.93244680851063833</v>
      </c>
      <c r="G36" s="120">
        <f t="shared" ref="G36:G50" si="11">E36/C36</f>
        <v>0.93244680851063833</v>
      </c>
      <c r="H36" s="121">
        <v>2.3154805575935438</v>
      </c>
      <c r="I36" s="121">
        <v>67</v>
      </c>
      <c r="J36" s="121">
        <v>347.89214966984594</v>
      </c>
      <c r="K36" s="122">
        <v>127</v>
      </c>
    </row>
    <row r="37" spans="1:11" x14ac:dyDescent="0.3">
      <c r="A37" s="123" t="s">
        <v>215</v>
      </c>
      <c r="B37" s="124" t="s">
        <v>78</v>
      </c>
      <c r="C37" s="125">
        <v>2189</v>
      </c>
      <c r="D37" s="125">
        <v>2056</v>
      </c>
      <c r="E37" s="125">
        <v>1439</v>
      </c>
      <c r="F37" s="126">
        <f t="shared" si="10"/>
        <v>0.9392416628597533</v>
      </c>
      <c r="G37" s="126">
        <f t="shared" si="11"/>
        <v>0.65737779808131569</v>
      </c>
      <c r="H37" s="127">
        <v>113.21984435797665</v>
      </c>
      <c r="I37" s="127">
        <v>1430</v>
      </c>
      <c r="J37" s="127">
        <v>349.21692607003894</v>
      </c>
      <c r="K37" s="128">
        <v>133</v>
      </c>
    </row>
    <row r="38" spans="1:11" x14ac:dyDescent="0.3">
      <c r="A38" s="129" t="s">
        <v>215</v>
      </c>
      <c r="B38" s="124" t="s">
        <v>182</v>
      </c>
      <c r="C38" s="125">
        <v>1761</v>
      </c>
      <c r="D38" s="125">
        <v>1695</v>
      </c>
      <c r="E38" s="125">
        <v>1511</v>
      </c>
      <c r="F38" s="126">
        <f t="shared" si="10"/>
        <v>0.96252129471890968</v>
      </c>
      <c r="G38" s="126">
        <f t="shared" si="11"/>
        <v>0.85803520726859739</v>
      </c>
      <c r="H38" s="127">
        <v>52.616050354051929</v>
      </c>
      <c r="I38" s="127">
        <v>857</v>
      </c>
      <c r="J38" s="127">
        <v>263.01652242328873</v>
      </c>
      <c r="K38" s="128">
        <v>66</v>
      </c>
    </row>
    <row r="39" spans="1:11" x14ac:dyDescent="0.3">
      <c r="A39" s="129" t="s">
        <v>215</v>
      </c>
      <c r="B39" s="124" t="s">
        <v>14</v>
      </c>
      <c r="C39" s="125">
        <v>12238</v>
      </c>
      <c r="D39" s="125">
        <v>11892</v>
      </c>
      <c r="E39" s="125">
        <v>10052</v>
      </c>
      <c r="F39" s="126">
        <f t="shared" si="10"/>
        <v>0.97172740643896061</v>
      </c>
      <c r="G39" s="126">
        <f t="shared" si="11"/>
        <v>0.82137604183690149</v>
      </c>
      <c r="H39" s="127">
        <v>78.037891941579005</v>
      </c>
      <c r="I39" s="127">
        <v>1143</v>
      </c>
      <c r="J39" s="127">
        <v>416.72107037074863</v>
      </c>
      <c r="K39" s="128">
        <v>346</v>
      </c>
    </row>
    <row r="40" spans="1:11" s="18" customFormat="1" x14ac:dyDescent="0.3">
      <c r="A40" s="129" t="s">
        <v>215</v>
      </c>
      <c r="B40" s="124" t="s">
        <v>183</v>
      </c>
      <c r="C40" s="125">
        <v>312</v>
      </c>
      <c r="D40" s="125">
        <v>303</v>
      </c>
      <c r="E40" s="125">
        <v>277</v>
      </c>
      <c r="F40" s="126">
        <f t="shared" ref="F40:F41" si="12">D40/C40</f>
        <v>0.97115384615384615</v>
      </c>
      <c r="G40" s="126">
        <f t="shared" ref="G40:G41" si="13">E40/C40</f>
        <v>0.88782051282051277</v>
      </c>
      <c r="H40" s="127">
        <v>59.212121212121211</v>
      </c>
      <c r="I40" s="127">
        <v>613</v>
      </c>
      <c r="J40" s="127">
        <v>198.33333333333334</v>
      </c>
      <c r="K40" s="128">
        <v>9</v>
      </c>
    </row>
    <row r="41" spans="1:11" s="18" customFormat="1" x14ac:dyDescent="0.3">
      <c r="A41" s="129" t="s">
        <v>215</v>
      </c>
      <c r="B41" s="124" t="s">
        <v>79</v>
      </c>
      <c r="C41" s="125">
        <v>10351</v>
      </c>
      <c r="D41" s="125">
        <v>9806</v>
      </c>
      <c r="E41" s="125">
        <v>7456</v>
      </c>
      <c r="F41" s="126">
        <f t="shared" si="12"/>
        <v>0.94734808231088785</v>
      </c>
      <c r="G41" s="126">
        <f t="shared" si="13"/>
        <v>0.72031687759636753</v>
      </c>
      <c r="H41" s="127">
        <v>148.83715986394557</v>
      </c>
      <c r="I41" s="127">
        <v>1475</v>
      </c>
      <c r="J41" s="127">
        <v>384.42460317460319</v>
      </c>
      <c r="K41" s="128">
        <v>545</v>
      </c>
    </row>
    <row r="42" spans="1:11" x14ac:dyDescent="0.3">
      <c r="A42" s="129" t="s">
        <v>215</v>
      </c>
      <c r="B42" s="124" t="s">
        <v>75</v>
      </c>
      <c r="C42" s="125">
        <v>1634</v>
      </c>
      <c r="D42" s="125">
        <v>1457</v>
      </c>
      <c r="E42" s="125">
        <v>1285</v>
      </c>
      <c r="F42" s="126">
        <f t="shared" si="10"/>
        <v>0.89167686658506728</v>
      </c>
      <c r="G42" s="126">
        <f t="shared" si="11"/>
        <v>0.78641370869033045</v>
      </c>
      <c r="H42" s="127">
        <v>44.160967472894079</v>
      </c>
      <c r="I42" s="127">
        <v>1014</v>
      </c>
      <c r="J42" s="127">
        <v>134.96747289407841</v>
      </c>
      <c r="K42" s="128">
        <v>177</v>
      </c>
    </row>
    <row r="43" spans="1:11" x14ac:dyDescent="0.3">
      <c r="A43" s="129" t="s">
        <v>215</v>
      </c>
      <c r="B43" s="124" t="s">
        <v>46</v>
      </c>
      <c r="C43" s="125">
        <v>112</v>
      </c>
      <c r="D43" s="125">
        <v>89</v>
      </c>
      <c r="E43" s="125">
        <v>85</v>
      </c>
      <c r="F43" s="126">
        <f t="shared" si="10"/>
        <v>0.7946428571428571</v>
      </c>
      <c r="G43" s="126">
        <f t="shared" si="11"/>
        <v>0.7589285714285714</v>
      </c>
      <c r="H43" s="127">
        <v>26.932584269662922</v>
      </c>
      <c r="I43" s="127">
        <v>616</v>
      </c>
      <c r="J43" s="127">
        <v>108.40449438202248</v>
      </c>
      <c r="K43" s="128">
        <v>23</v>
      </c>
    </row>
    <row r="44" spans="1:11" x14ac:dyDescent="0.3">
      <c r="A44" s="129" t="s">
        <v>215</v>
      </c>
      <c r="B44" s="124" t="s">
        <v>74</v>
      </c>
      <c r="C44" s="125">
        <v>5109</v>
      </c>
      <c r="D44" s="125">
        <v>5035</v>
      </c>
      <c r="E44" s="125">
        <v>4615</v>
      </c>
      <c r="F44" s="126">
        <f t="shared" si="10"/>
        <v>0.98551575650812295</v>
      </c>
      <c r="G44" s="126">
        <f t="shared" si="11"/>
        <v>0.90330788804071249</v>
      </c>
      <c r="H44" s="127">
        <v>39.117632429743843</v>
      </c>
      <c r="I44" s="127">
        <v>824</v>
      </c>
      <c r="J44" s="127">
        <v>344.6224819696593</v>
      </c>
      <c r="K44" s="128">
        <v>74</v>
      </c>
    </row>
    <row r="45" spans="1:11" x14ac:dyDescent="0.3">
      <c r="A45" s="129" t="s">
        <v>215</v>
      </c>
      <c r="B45" s="124" t="s">
        <v>5</v>
      </c>
      <c r="C45" s="125">
        <v>2571</v>
      </c>
      <c r="D45" s="125">
        <v>2449</v>
      </c>
      <c r="E45" s="125">
        <v>2103</v>
      </c>
      <c r="F45" s="126">
        <f t="shared" si="10"/>
        <v>0.95254764683002724</v>
      </c>
      <c r="G45" s="126">
        <f t="shared" si="11"/>
        <v>0.81796966161026841</v>
      </c>
      <c r="H45" s="127">
        <v>116.54592496765848</v>
      </c>
      <c r="I45" s="127">
        <v>1833</v>
      </c>
      <c r="J45" s="127">
        <v>358.60478654592498</v>
      </c>
      <c r="K45" s="128">
        <v>122</v>
      </c>
    </row>
    <row r="46" spans="1:11" x14ac:dyDescent="0.3">
      <c r="A46" s="129" t="s">
        <v>215</v>
      </c>
      <c r="B46" s="124" t="s">
        <v>34</v>
      </c>
      <c r="C46" s="125">
        <v>2721</v>
      </c>
      <c r="D46" s="125">
        <v>2548</v>
      </c>
      <c r="E46" s="125">
        <v>1993</v>
      </c>
      <c r="F46" s="126">
        <f t="shared" si="10"/>
        <v>0.93642043366409411</v>
      </c>
      <c r="G46" s="126">
        <f t="shared" si="11"/>
        <v>0.73245130466740171</v>
      </c>
      <c r="H46" s="127">
        <v>128.65877287405812</v>
      </c>
      <c r="I46" s="127">
        <v>2506</v>
      </c>
      <c r="J46" s="127">
        <v>349.03067814854683</v>
      </c>
      <c r="K46" s="128">
        <v>173</v>
      </c>
    </row>
    <row r="47" spans="1:11" x14ac:dyDescent="0.3">
      <c r="A47" s="129" t="s">
        <v>215</v>
      </c>
      <c r="B47" s="124" t="s">
        <v>145</v>
      </c>
      <c r="C47" s="125">
        <v>6394</v>
      </c>
      <c r="D47" s="125">
        <v>6088</v>
      </c>
      <c r="E47" s="125">
        <v>4875</v>
      </c>
      <c r="F47" s="126">
        <f t="shared" si="10"/>
        <v>0.95214263371911168</v>
      </c>
      <c r="G47" s="126">
        <f t="shared" si="11"/>
        <v>0.76243353143572101</v>
      </c>
      <c r="H47" s="127">
        <v>107.5125348189415</v>
      </c>
      <c r="I47" s="127">
        <v>1360</v>
      </c>
      <c r="J47" s="127">
        <v>362.44846796657384</v>
      </c>
      <c r="K47" s="128">
        <v>306</v>
      </c>
    </row>
    <row r="48" spans="1:11" x14ac:dyDescent="0.3">
      <c r="A48" s="129" t="s">
        <v>215</v>
      </c>
      <c r="B48" s="124" t="s">
        <v>147</v>
      </c>
      <c r="C48" s="125">
        <v>10511</v>
      </c>
      <c r="D48" s="125">
        <v>10465</v>
      </c>
      <c r="E48" s="125">
        <v>10388</v>
      </c>
      <c r="F48" s="126">
        <f t="shared" si="10"/>
        <v>0.99562363238512031</v>
      </c>
      <c r="G48" s="126">
        <f t="shared" si="11"/>
        <v>0.98829797355151749</v>
      </c>
      <c r="H48" s="127">
        <v>14.927985739750445</v>
      </c>
      <c r="I48" s="127">
        <v>327</v>
      </c>
      <c r="J48" s="127">
        <v>72.966844919786098</v>
      </c>
      <c r="K48" s="128">
        <v>46</v>
      </c>
    </row>
    <row r="49" spans="1:11" ht="15" thickBot="1" x14ac:dyDescent="0.35">
      <c r="A49" s="130" t="s">
        <v>215</v>
      </c>
      <c r="B49" s="131" t="s">
        <v>104</v>
      </c>
      <c r="C49" s="132">
        <v>128</v>
      </c>
      <c r="D49" s="132">
        <v>118</v>
      </c>
      <c r="E49" s="132">
        <v>108</v>
      </c>
      <c r="F49" s="133">
        <f t="shared" si="10"/>
        <v>0.921875</v>
      </c>
      <c r="G49" s="133">
        <f t="shared" si="11"/>
        <v>0.84375</v>
      </c>
      <c r="H49" s="134">
        <v>38.734375</v>
      </c>
      <c r="I49" s="134">
        <v>423</v>
      </c>
      <c r="J49" s="134">
        <v>120.28125</v>
      </c>
      <c r="K49" s="135">
        <v>10</v>
      </c>
    </row>
    <row r="50" spans="1:11" ht="15" thickBot="1" x14ac:dyDescent="0.35">
      <c r="A50" s="136"/>
      <c r="B50" s="137" t="s">
        <v>50</v>
      </c>
      <c r="C50" s="138">
        <f>SUM(C36:C49)</f>
        <v>57911</v>
      </c>
      <c r="D50" s="138">
        <f>SUM(D36:D49)</f>
        <v>55754</v>
      </c>
      <c r="E50" s="138">
        <f>SUM(E36:E49)</f>
        <v>47940</v>
      </c>
      <c r="F50" s="139">
        <f t="shared" si="10"/>
        <v>0.96275319024019612</v>
      </c>
      <c r="G50" s="176">
        <f t="shared" si="11"/>
        <v>0.82782200272832451</v>
      </c>
      <c r="H50" s="140">
        <v>87.081341730125686</v>
      </c>
      <c r="I50" s="140">
        <v>2506</v>
      </c>
      <c r="J50" s="140">
        <v>342.96387446971096</v>
      </c>
      <c r="K50" s="141">
        <f>SUM(K36:K49)</f>
        <v>2157</v>
      </c>
    </row>
  </sheetData>
  <autoFilter ref="A1:G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L73"/>
  <sheetViews>
    <sheetView showGridLines="0" zoomScale="90" zoomScaleNormal="90" workbookViewId="0">
      <pane ySplit="1" topLeftCell="A2" activePane="bottomLeft" state="frozen"/>
      <selection activeCell="D54" sqref="D54"/>
      <selection pane="bottomLeft"/>
    </sheetView>
  </sheetViews>
  <sheetFormatPr defaultRowHeight="14.4" x14ac:dyDescent="0.3"/>
  <cols>
    <col min="1" max="1" width="11.5546875" bestFit="1" customWidth="1"/>
    <col min="2" max="2" width="23.88671875" customWidth="1"/>
    <col min="3" max="3" width="21" bestFit="1" customWidth="1"/>
    <col min="4" max="4" width="19.33203125" bestFit="1" customWidth="1"/>
    <col min="5" max="5" width="25" bestFit="1" customWidth="1"/>
    <col min="6" max="6" width="27.33203125" bestFit="1" customWidth="1"/>
    <col min="7" max="7" width="11.5546875" bestFit="1" customWidth="1"/>
    <col min="8" max="8" width="13.44140625" bestFit="1" customWidth="1"/>
  </cols>
  <sheetData>
    <row r="1" spans="1:8" s="14" customFormat="1" x14ac:dyDescent="0.3">
      <c r="A1" s="11" t="s">
        <v>45</v>
      </c>
      <c r="B1" s="11" t="s">
        <v>58</v>
      </c>
      <c r="C1" s="11" t="s">
        <v>60</v>
      </c>
      <c r="D1" s="11" t="s">
        <v>61</v>
      </c>
      <c r="E1" s="11" t="s">
        <v>62</v>
      </c>
      <c r="F1" s="11" t="s">
        <v>63</v>
      </c>
      <c r="G1" s="11" t="s">
        <v>51</v>
      </c>
      <c r="H1" s="11" t="s">
        <v>59</v>
      </c>
    </row>
    <row r="2" spans="1:8" x14ac:dyDescent="0.3">
      <c r="A2" s="65">
        <v>43191</v>
      </c>
      <c r="B2" s="67" t="s">
        <v>111</v>
      </c>
      <c r="C2" s="150">
        <v>1546</v>
      </c>
      <c r="D2" s="150">
        <v>1447</v>
      </c>
      <c r="E2" s="150">
        <v>1447</v>
      </c>
      <c r="F2" s="152">
        <f>D2/C2</f>
        <v>0.93596377749029758</v>
      </c>
      <c r="G2" s="152">
        <f>E2/C2</f>
        <v>0.93596377749029758</v>
      </c>
      <c r="H2" s="67"/>
    </row>
    <row r="3" spans="1:8" s="18" customFormat="1" x14ac:dyDescent="0.3">
      <c r="A3" s="65">
        <v>43191</v>
      </c>
      <c r="B3" s="67" t="s">
        <v>111</v>
      </c>
      <c r="C3" s="150">
        <v>375</v>
      </c>
      <c r="D3" s="150">
        <v>375</v>
      </c>
      <c r="E3" s="150">
        <v>375</v>
      </c>
      <c r="F3" s="152">
        <f>D3/C3</f>
        <v>1</v>
      </c>
      <c r="G3" s="152">
        <f>E3/C3</f>
        <v>1</v>
      </c>
      <c r="H3" s="67" t="s">
        <v>113</v>
      </c>
    </row>
    <row r="4" spans="1:8" s="18" customFormat="1" x14ac:dyDescent="0.3">
      <c r="A4" s="65">
        <v>43191</v>
      </c>
      <c r="B4" s="67" t="s">
        <v>26</v>
      </c>
      <c r="C4" s="150">
        <v>23242</v>
      </c>
      <c r="D4" s="150">
        <v>21393</v>
      </c>
      <c r="E4" s="150">
        <v>15466</v>
      </c>
      <c r="F4" s="152">
        <f t="shared" ref="F4:F16" si="0">D4/C4</f>
        <v>0.92044574477239482</v>
      </c>
      <c r="G4" s="152">
        <f t="shared" ref="G4:G16" si="1">E4/C4</f>
        <v>0.66543326736081232</v>
      </c>
      <c r="H4" s="67"/>
    </row>
    <row r="5" spans="1:8" x14ac:dyDescent="0.3">
      <c r="A5" s="65">
        <v>43191</v>
      </c>
      <c r="B5" s="67" t="s">
        <v>26</v>
      </c>
      <c r="C5" s="150">
        <v>16230</v>
      </c>
      <c r="D5" s="150">
        <v>16230</v>
      </c>
      <c r="E5" s="150">
        <v>16230</v>
      </c>
      <c r="F5" s="152">
        <f t="shared" si="0"/>
        <v>1</v>
      </c>
      <c r="G5" s="152">
        <f t="shared" si="1"/>
        <v>1</v>
      </c>
      <c r="H5" s="67" t="s">
        <v>113</v>
      </c>
    </row>
    <row r="6" spans="1:8" x14ac:dyDescent="0.3">
      <c r="A6" s="65">
        <v>43191</v>
      </c>
      <c r="B6" s="67" t="s">
        <v>135</v>
      </c>
      <c r="C6" s="150">
        <v>9651</v>
      </c>
      <c r="D6" s="150">
        <v>8629</v>
      </c>
      <c r="E6" s="150">
        <v>5915</v>
      </c>
      <c r="F6" s="152">
        <f t="shared" si="0"/>
        <v>0.89410423790280802</v>
      </c>
      <c r="G6" s="152">
        <f t="shared" si="1"/>
        <v>0.61288985597347423</v>
      </c>
      <c r="H6" s="67"/>
    </row>
    <row r="7" spans="1:8" x14ac:dyDescent="0.3">
      <c r="A7" s="65">
        <v>43191</v>
      </c>
      <c r="B7" s="67" t="s">
        <v>135</v>
      </c>
      <c r="C7" s="150">
        <v>1017</v>
      </c>
      <c r="D7" s="150">
        <v>1017</v>
      </c>
      <c r="E7" s="150">
        <v>1017</v>
      </c>
      <c r="F7" s="152">
        <f t="shared" si="0"/>
        <v>1</v>
      </c>
      <c r="G7" s="152">
        <f t="shared" si="1"/>
        <v>1</v>
      </c>
      <c r="H7" s="67" t="s">
        <v>113</v>
      </c>
    </row>
    <row r="8" spans="1:8" x14ac:dyDescent="0.3">
      <c r="A8" s="65">
        <v>43191</v>
      </c>
      <c r="B8" s="67" t="s">
        <v>112</v>
      </c>
      <c r="C8" s="150">
        <v>2728</v>
      </c>
      <c r="D8" s="150">
        <v>2173</v>
      </c>
      <c r="E8" s="150">
        <v>854</v>
      </c>
      <c r="F8" s="152">
        <f t="shared" si="0"/>
        <v>0.79655425219941345</v>
      </c>
      <c r="G8" s="152">
        <f t="shared" si="1"/>
        <v>0.31304985337243402</v>
      </c>
      <c r="H8" s="67"/>
    </row>
    <row r="9" spans="1:8" s="18" customFormat="1" x14ac:dyDescent="0.3">
      <c r="A9" s="65">
        <v>43191</v>
      </c>
      <c r="B9" s="67" t="s">
        <v>112</v>
      </c>
      <c r="C9" s="150">
        <v>821</v>
      </c>
      <c r="D9" s="150">
        <v>821</v>
      </c>
      <c r="E9" s="150">
        <v>821</v>
      </c>
      <c r="F9" s="152">
        <f t="shared" si="0"/>
        <v>1</v>
      </c>
      <c r="G9" s="152">
        <f t="shared" si="1"/>
        <v>1</v>
      </c>
      <c r="H9" s="67" t="s">
        <v>113</v>
      </c>
    </row>
    <row r="10" spans="1:8" s="18" customFormat="1" x14ac:dyDescent="0.3">
      <c r="A10" s="65">
        <v>43191</v>
      </c>
      <c r="B10" s="67" t="s">
        <v>57</v>
      </c>
      <c r="C10" s="150">
        <v>2986</v>
      </c>
      <c r="D10" s="150">
        <v>2229</v>
      </c>
      <c r="E10" s="150">
        <v>1432</v>
      </c>
      <c r="F10" s="152">
        <f t="shared" si="0"/>
        <v>0.74648359008707299</v>
      </c>
      <c r="G10" s="152">
        <f t="shared" si="1"/>
        <v>0.47957133288680509</v>
      </c>
      <c r="H10" s="67"/>
    </row>
    <row r="11" spans="1:8" x14ac:dyDescent="0.3">
      <c r="A11" s="65">
        <v>43191</v>
      </c>
      <c r="B11" s="67" t="s">
        <v>57</v>
      </c>
      <c r="C11" s="150">
        <v>827</v>
      </c>
      <c r="D11" s="150">
        <v>827</v>
      </c>
      <c r="E11" s="150">
        <v>827</v>
      </c>
      <c r="F11" s="152">
        <f t="shared" si="0"/>
        <v>1</v>
      </c>
      <c r="G11" s="152">
        <f t="shared" si="1"/>
        <v>1</v>
      </c>
      <c r="H11" s="67" t="s">
        <v>113</v>
      </c>
    </row>
    <row r="12" spans="1:8" s="18" customFormat="1" x14ac:dyDescent="0.3">
      <c r="A12" s="65">
        <v>43191</v>
      </c>
      <c r="B12" s="67" t="s">
        <v>5</v>
      </c>
      <c r="C12" s="150">
        <v>1850</v>
      </c>
      <c r="D12" s="150">
        <v>1636</v>
      </c>
      <c r="E12" s="150">
        <v>938</v>
      </c>
      <c r="F12" s="152">
        <f t="shared" ref="F12:F13" si="2">D12/C12</f>
        <v>0.88432432432432428</v>
      </c>
      <c r="G12" s="152">
        <f t="shared" ref="G12:G13" si="3">E12/C12</f>
        <v>0.50702702702702707</v>
      </c>
      <c r="H12" s="67"/>
    </row>
    <row r="13" spans="1:8" s="18" customFormat="1" x14ac:dyDescent="0.3">
      <c r="A13" s="65">
        <v>43191</v>
      </c>
      <c r="B13" s="67" t="s">
        <v>5</v>
      </c>
      <c r="C13" s="150">
        <v>1034</v>
      </c>
      <c r="D13" s="150">
        <v>1034</v>
      </c>
      <c r="E13" s="150">
        <v>1034</v>
      </c>
      <c r="F13" s="152">
        <f t="shared" si="2"/>
        <v>1</v>
      </c>
      <c r="G13" s="152">
        <f t="shared" si="3"/>
        <v>1</v>
      </c>
      <c r="H13" s="67" t="s">
        <v>113</v>
      </c>
    </row>
    <row r="14" spans="1:8" x14ac:dyDescent="0.3">
      <c r="A14" s="65">
        <v>43191</v>
      </c>
      <c r="B14" s="67" t="s">
        <v>4</v>
      </c>
      <c r="C14" s="150">
        <v>5165</v>
      </c>
      <c r="D14" s="150">
        <v>3979</v>
      </c>
      <c r="E14" s="150">
        <v>1305</v>
      </c>
      <c r="F14" s="152">
        <f t="shared" si="0"/>
        <v>0.77037754114230395</v>
      </c>
      <c r="G14" s="152">
        <f t="shared" si="1"/>
        <v>0.25266214908034851</v>
      </c>
      <c r="H14" s="67"/>
    </row>
    <row r="15" spans="1:8" ht="15" thickBot="1" x14ac:dyDescent="0.35">
      <c r="A15" s="65">
        <v>43191</v>
      </c>
      <c r="B15" s="67" t="s">
        <v>4</v>
      </c>
      <c r="C15" s="150">
        <v>1382</v>
      </c>
      <c r="D15" s="150">
        <v>1382</v>
      </c>
      <c r="E15" s="150">
        <v>1382</v>
      </c>
      <c r="F15" s="152">
        <f t="shared" si="0"/>
        <v>1</v>
      </c>
      <c r="G15" s="152">
        <f t="shared" si="1"/>
        <v>1</v>
      </c>
      <c r="H15" s="67" t="s">
        <v>113</v>
      </c>
    </row>
    <row r="16" spans="1:8" ht="15" thickBot="1" x14ac:dyDescent="0.35">
      <c r="A16" s="66"/>
      <c r="B16" s="80" t="s">
        <v>50</v>
      </c>
      <c r="C16" s="151">
        <f>SUM(C2:C15)</f>
        <v>68854</v>
      </c>
      <c r="D16" s="151">
        <f>SUM(D2:D15)</f>
        <v>63172</v>
      </c>
      <c r="E16" s="151">
        <f>SUM(E2:E15)</f>
        <v>49043</v>
      </c>
      <c r="F16" s="81">
        <f t="shared" si="0"/>
        <v>0.91747756121648705</v>
      </c>
      <c r="G16" s="223">
        <f t="shared" si="1"/>
        <v>0.71227524907775874</v>
      </c>
      <c r="H16" s="66"/>
    </row>
    <row r="17" spans="1:8" s="14" customFormat="1" x14ac:dyDescent="0.3">
      <c r="A17" s="11" t="s">
        <v>45</v>
      </c>
      <c r="B17" s="11" t="s">
        <v>58</v>
      </c>
      <c r="C17" s="11" t="s">
        <v>60</v>
      </c>
      <c r="D17" s="11" t="s">
        <v>61</v>
      </c>
      <c r="E17" s="11" t="s">
        <v>62</v>
      </c>
      <c r="F17" s="11" t="s">
        <v>63</v>
      </c>
      <c r="G17" s="11" t="s">
        <v>51</v>
      </c>
      <c r="H17" s="11" t="s">
        <v>59</v>
      </c>
    </row>
    <row r="18" spans="1:8" s="18" customFormat="1" x14ac:dyDescent="0.3">
      <c r="A18" s="65">
        <v>43221</v>
      </c>
      <c r="B18" s="67" t="s">
        <v>111</v>
      </c>
      <c r="C18" s="150">
        <v>1734</v>
      </c>
      <c r="D18" s="150">
        <v>1675</v>
      </c>
      <c r="E18" s="150">
        <v>1675</v>
      </c>
      <c r="F18" s="152">
        <f t="shared" ref="F18:F32" si="4">D18/C18</f>
        <v>0.96597462514417531</v>
      </c>
      <c r="G18" s="152">
        <f t="shared" ref="G18:G32" si="5">E18/C18</f>
        <v>0.96597462514417531</v>
      </c>
      <c r="H18" s="67"/>
    </row>
    <row r="19" spans="1:8" s="18" customFormat="1" x14ac:dyDescent="0.3">
      <c r="A19" s="65">
        <v>43221</v>
      </c>
      <c r="B19" s="67" t="s">
        <v>111</v>
      </c>
      <c r="C19" s="150">
        <v>382</v>
      </c>
      <c r="D19" s="150">
        <v>382</v>
      </c>
      <c r="E19" s="150">
        <v>382</v>
      </c>
      <c r="F19" s="152">
        <f t="shared" ref="F19" si="6">D19/C19</f>
        <v>1</v>
      </c>
      <c r="G19" s="152">
        <f t="shared" ref="G19" si="7">E19/C19</f>
        <v>1</v>
      </c>
      <c r="H19" s="67" t="s">
        <v>113</v>
      </c>
    </row>
    <row r="20" spans="1:8" s="18" customFormat="1" x14ac:dyDescent="0.3">
      <c r="A20" s="65">
        <v>43221</v>
      </c>
      <c r="B20" s="67" t="s">
        <v>26</v>
      </c>
      <c r="C20" s="150">
        <v>21536</v>
      </c>
      <c r="D20" s="150">
        <v>20816</v>
      </c>
      <c r="E20" s="150">
        <v>18439</v>
      </c>
      <c r="F20" s="152">
        <f t="shared" si="4"/>
        <v>0.96656760772659733</v>
      </c>
      <c r="G20" s="152">
        <f t="shared" si="5"/>
        <v>0.85619427934621095</v>
      </c>
      <c r="H20" s="67"/>
    </row>
    <row r="21" spans="1:8" s="18" customFormat="1" x14ac:dyDescent="0.3">
      <c r="A21" s="65">
        <v>43221</v>
      </c>
      <c r="B21" s="67" t="s">
        <v>26</v>
      </c>
      <c r="C21" s="150">
        <v>14149</v>
      </c>
      <c r="D21" s="150">
        <v>14149</v>
      </c>
      <c r="E21" s="150">
        <v>14149</v>
      </c>
      <c r="F21" s="152">
        <f t="shared" si="4"/>
        <v>1</v>
      </c>
      <c r="G21" s="152">
        <f t="shared" si="5"/>
        <v>1</v>
      </c>
      <c r="H21" s="67" t="s">
        <v>113</v>
      </c>
    </row>
    <row r="22" spans="1:8" s="18" customFormat="1" x14ac:dyDescent="0.3">
      <c r="A22" s="65">
        <v>43221</v>
      </c>
      <c r="B22" s="67" t="s">
        <v>135</v>
      </c>
      <c r="C22" s="150">
        <v>7781</v>
      </c>
      <c r="D22" s="150">
        <v>7405</v>
      </c>
      <c r="E22" s="150">
        <v>5810</v>
      </c>
      <c r="F22" s="152">
        <f t="shared" si="4"/>
        <v>0.95167716231846811</v>
      </c>
      <c r="G22" s="152">
        <f t="shared" si="5"/>
        <v>0.746690656727927</v>
      </c>
      <c r="H22" s="67"/>
    </row>
    <row r="23" spans="1:8" s="18" customFormat="1" x14ac:dyDescent="0.3">
      <c r="A23" s="65">
        <v>43221</v>
      </c>
      <c r="B23" s="67" t="s">
        <v>135</v>
      </c>
      <c r="C23" s="150">
        <v>1137</v>
      </c>
      <c r="D23" s="150">
        <v>1137</v>
      </c>
      <c r="E23" s="150">
        <v>1137</v>
      </c>
      <c r="F23" s="152">
        <f t="shared" si="4"/>
        <v>1</v>
      </c>
      <c r="G23" s="152">
        <f t="shared" si="5"/>
        <v>1</v>
      </c>
      <c r="H23" s="67" t="s">
        <v>113</v>
      </c>
    </row>
    <row r="24" spans="1:8" s="18" customFormat="1" x14ac:dyDescent="0.3">
      <c r="A24" s="65">
        <v>43221</v>
      </c>
      <c r="B24" s="67" t="s">
        <v>112</v>
      </c>
      <c r="C24" s="150">
        <v>2285</v>
      </c>
      <c r="D24" s="150">
        <v>2010</v>
      </c>
      <c r="E24" s="150">
        <v>1143</v>
      </c>
      <c r="F24" s="152">
        <f t="shared" si="4"/>
        <v>0.87964989059080967</v>
      </c>
      <c r="G24" s="152">
        <f t="shared" si="5"/>
        <v>0.500218818380744</v>
      </c>
      <c r="H24" s="67"/>
    </row>
    <row r="25" spans="1:8" s="18" customFormat="1" x14ac:dyDescent="0.3">
      <c r="A25" s="65">
        <v>43221</v>
      </c>
      <c r="B25" s="67" t="s">
        <v>112</v>
      </c>
      <c r="C25" s="150">
        <v>783</v>
      </c>
      <c r="D25" s="150">
        <v>783</v>
      </c>
      <c r="E25" s="150">
        <v>783</v>
      </c>
      <c r="F25" s="152">
        <f t="shared" si="4"/>
        <v>1</v>
      </c>
      <c r="G25" s="152">
        <f t="shared" si="5"/>
        <v>1</v>
      </c>
      <c r="H25" s="67" t="s">
        <v>113</v>
      </c>
    </row>
    <row r="26" spans="1:8" s="18" customFormat="1" x14ac:dyDescent="0.3">
      <c r="A26" s="65">
        <v>43221</v>
      </c>
      <c r="B26" s="67" t="s">
        <v>57</v>
      </c>
      <c r="C26" s="150">
        <v>3533</v>
      </c>
      <c r="D26" s="150">
        <v>3062</v>
      </c>
      <c r="E26" s="150">
        <v>2512</v>
      </c>
      <c r="F26" s="152">
        <f t="shared" si="4"/>
        <v>0.86668553637135581</v>
      </c>
      <c r="G26" s="152">
        <f t="shared" si="5"/>
        <v>0.71101047268610251</v>
      </c>
      <c r="H26" s="67"/>
    </row>
    <row r="27" spans="1:8" s="18" customFormat="1" x14ac:dyDescent="0.3">
      <c r="A27" s="65">
        <v>43221</v>
      </c>
      <c r="B27" s="67" t="s">
        <v>57</v>
      </c>
      <c r="C27" s="150">
        <v>841</v>
      </c>
      <c r="D27" s="150">
        <v>841</v>
      </c>
      <c r="E27" s="150">
        <v>841</v>
      </c>
      <c r="F27" s="152">
        <f t="shared" si="4"/>
        <v>1</v>
      </c>
      <c r="G27" s="152">
        <f t="shared" si="5"/>
        <v>1</v>
      </c>
      <c r="H27" s="67" t="s">
        <v>113</v>
      </c>
    </row>
    <row r="28" spans="1:8" s="18" customFormat="1" x14ac:dyDescent="0.3">
      <c r="A28" s="65">
        <v>43221</v>
      </c>
      <c r="B28" s="67" t="s">
        <v>5</v>
      </c>
      <c r="C28" s="150">
        <v>1815</v>
      </c>
      <c r="D28" s="150">
        <v>1613</v>
      </c>
      <c r="E28" s="150">
        <v>904</v>
      </c>
      <c r="F28" s="152">
        <f t="shared" ref="F28:F29" si="8">D28/C28</f>
        <v>0.88870523415977964</v>
      </c>
      <c r="G28" s="152">
        <f t="shared" ref="G28:G29" si="9">E28/C28</f>
        <v>0.49807162534435262</v>
      </c>
      <c r="H28" s="67"/>
    </row>
    <row r="29" spans="1:8" s="18" customFormat="1" x14ac:dyDescent="0.3">
      <c r="A29" s="65">
        <v>43221</v>
      </c>
      <c r="B29" s="67" t="s">
        <v>5</v>
      </c>
      <c r="C29" s="150">
        <v>1119</v>
      </c>
      <c r="D29" s="150">
        <v>1119</v>
      </c>
      <c r="E29" s="150">
        <v>1119</v>
      </c>
      <c r="F29" s="152">
        <f t="shared" si="8"/>
        <v>1</v>
      </c>
      <c r="G29" s="152">
        <f t="shared" si="9"/>
        <v>1</v>
      </c>
      <c r="H29" s="67" t="s">
        <v>113</v>
      </c>
    </row>
    <row r="30" spans="1:8" s="18" customFormat="1" x14ac:dyDescent="0.3">
      <c r="A30" s="65">
        <v>43221</v>
      </c>
      <c r="B30" s="67" t="s">
        <v>4</v>
      </c>
      <c r="C30" s="150">
        <v>5470</v>
      </c>
      <c r="D30" s="150">
        <v>4744</v>
      </c>
      <c r="E30" s="150">
        <v>2409</v>
      </c>
      <c r="F30" s="152">
        <f t="shared" si="4"/>
        <v>0.86727605118829987</v>
      </c>
      <c r="G30" s="152">
        <f t="shared" si="5"/>
        <v>0.44040219378427786</v>
      </c>
      <c r="H30" s="67"/>
    </row>
    <row r="31" spans="1:8" s="18" customFormat="1" ht="15" thickBot="1" x14ac:dyDescent="0.35">
      <c r="A31" s="65">
        <v>43221</v>
      </c>
      <c r="B31" s="67" t="s">
        <v>4</v>
      </c>
      <c r="C31" s="150">
        <v>1646</v>
      </c>
      <c r="D31" s="150">
        <v>1646</v>
      </c>
      <c r="E31" s="150">
        <v>1646</v>
      </c>
      <c r="F31" s="152">
        <f t="shared" si="4"/>
        <v>1</v>
      </c>
      <c r="G31" s="152">
        <f t="shared" si="5"/>
        <v>1</v>
      </c>
      <c r="H31" s="67" t="s">
        <v>113</v>
      </c>
    </row>
    <row r="32" spans="1:8" s="18" customFormat="1" ht="15" thickBot="1" x14ac:dyDescent="0.35">
      <c r="A32" s="66"/>
      <c r="B32" s="80" t="s">
        <v>50</v>
      </c>
      <c r="C32" s="151">
        <f>SUM(C18:C31)</f>
        <v>64211</v>
      </c>
      <c r="D32" s="151">
        <f>SUM(D18:D31)</f>
        <v>61382</v>
      </c>
      <c r="E32" s="151">
        <f>SUM(E18:E31)</f>
        <v>52949</v>
      </c>
      <c r="F32" s="81">
        <f t="shared" si="4"/>
        <v>0.95594212829577485</v>
      </c>
      <c r="G32" s="175">
        <f t="shared" si="5"/>
        <v>0.82460949058572519</v>
      </c>
      <c r="H32" s="82"/>
    </row>
    <row r="33" spans="1:8" s="14" customFormat="1" x14ac:dyDescent="0.3">
      <c r="A33" s="11" t="s">
        <v>45</v>
      </c>
      <c r="B33" s="11" t="s">
        <v>58</v>
      </c>
      <c r="C33" s="11" t="s">
        <v>60</v>
      </c>
      <c r="D33" s="11" t="s">
        <v>61</v>
      </c>
      <c r="E33" s="11" t="s">
        <v>62</v>
      </c>
      <c r="F33" s="11" t="s">
        <v>63</v>
      </c>
      <c r="G33" s="11" t="s">
        <v>51</v>
      </c>
      <c r="H33" s="11" t="s">
        <v>59</v>
      </c>
    </row>
    <row r="34" spans="1:8" s="18" customFormat="1" x14ac:dyDescent="0.3">
      <c r="A34" s="65">
        <v>43252</v>
      </c>
      <c r="B34" s="67" t="s">
        <v>111</v>
      </c>
      <c r="C34" s="150">
        <v>1490</v>
      </c>
      <c r="D34" s="150">
        <v>1363</v>
      </c>
      <c r="E34" s="150">
        <v>1363</v>
      </c>
      <c r="F34" s="152">
        <f t="shared" ref="F34:F48" si="10">D34/C34</f>
        <v>0.91476510067114092</v>
      </c>
      <c r="G34" s="152">
        <f t="shared" ref="G34:G48" si="11">E34/C34</f>
        <v>0.91476510067114092</v>
      </c>
      <c r="H34" s="67"/>
    </row>
    <row r="35" spans="1:8" s="18" customFormat="1" x14ac:dyDescent="0.3">
      <c r="A35" s="65">
        <v>43252</v>
      </c>
      <c r="B35" s="67" t="s">
        <v>111</v>
      </c>
      <c r="C35" s="150">
        <v>390</v>
      </c>
      <c r="D35" s="150">
        <v>390</v>
      </c>
      <c r="E35" s="150">
        <v>390</v>
      </c>
      <c r="F35" s="152">
        <f t="shared" ref="F35" si="12">D35/C35</f>
        <v>1</v>
      </c>
      <c r="G35" s="152">
        <f t="shared" ref="G35" si="13">E35/C35</f>
        <v>1</v>
      </c>
      <c r="H35" s="67" t="s">
        <v>113</v>
      </c>
    </row>
    <row r="36" spans="1:8" s="18" customFormat="1" x14ac:dyDescent="0.3">
      <c r="A36" s="65">
        <v>43252</v>
      </c>
      <c r="B36" s="67" t="s">
        <v>26</v>
      </c>
      <c r="C36" s="150">
        <v>20701</v>
      </c>
      <c r="D36" s="150">
        <v>19741</v>
      </c>
      <c r="E36" s="150">
        <v>15470</v>
      </c>
      <c r="F36" s="152">
        <f t="shared" si="10"/>
        <v>0.95362542872325007</v>
      </c>
      <c r="G36" s="152">
        <f t="shared" si="11"/>
        <v>0.7473068933867929</v>
      </c>
      <c r="H36" s="67"/>
    </row>
    <row r="37" spans="1:8" s="18" customFormat="1" x14ac:dyDescent="0.3">
      <c r="A37" s="65">
        <v>43252</v>
      </c>
      <c r="B37" s="67" t="s">
        <v>26</v>
      </c>
      <c r="C37" s="150">
        <v>12511</v>
      </c>
      <c r="D37" s="150">
        <v>12511</v>
      </c>
      <c r="E37" s="150">
        <v>12511</v>
      </c>
      <c r="F37" s="152">
        <f t="shared" si="10"/>
        <v>1</v>
      </c>
      <c r="G37" s="152">
        <f t="shared" si="11"/>
        <v>1</v>
      </c>
      <c r="H37" s="67" t="s">
        <v>113</v>
      </c>
    </row>
    <row r="38" spans="1:8" s="18" customFormat="1" x14ac:dyDescent="0.3">
      <c r="A38" s="65">
        <v>43252</v>
      </c>
      <c r="B38" s="67" t="s">
        <v>135</v>
      </c>
      <c r="C38" s="150">
        <v>6284</v>
      </c>
      <c r="D38" s="150">
        <v>6077</v>
      </c>
      <c r="E38" s="150">
        <v>5040</v>
      </c>
      <c r="F38" s="152">
        <f t="shared" si="10"/>
        <v>0.96705919796308082</v>
      </c>
      <c r="G38" s="152">
        <f t="shared" si="11"/>
        <v>0.80203691915977082</v>
      </c>
      <c r="H38" s="67"/>
    </row>
    <row r="39" spans="1:8" s="18" customFormat="1" x14ac:dyDescent="0.3">
      <c r="A39" s="65">
        <v>43252</v>
      </c>
      <c r="B39" s="67" t="s">
        <v>135</v>
      </c>
      <c r="C39" s="150">
        <v>1014</v>
      </c>
      <c r="D39" s="150">
        <v>1014</v>
      </c>
      <c r="E39" s="150">
        <v>1014</v>
      </c>
      <c r="F39" s="152">
        <f t="shared" si="10"/>
        <v>1</v>
      </c>
      <c r="G39" s="152">
        <f t="shared" si="11"/>
        <v>1</v>
      </c>
      <c r="H39" s="67" t="s">
        <v>113</v>
      </c>
    </row>
    <row r="40" spans="1:8" s="18" customFormat="1" x14ac:dyDescent="0.3">
      <c r="A40" s="65">
        <v>43252</v>
      </c>
      <c r="B40" s="67" t="s">
        <v>112</v>
      </c>
      <c r="C40" s="150">
        <v>2031</v>
      </c>
      <c r="D40" s="150">
        <v>1858</v>
      </c>
      <c r="E40" s="150">
        <v>1303</v>
      </c>
      <c r="F40" s="152">
        <f t="shared" si="10"/>
        <v>0.91482028557360906</v>
      </c>
      <c r="G40" s="152">
        <f t="shared" si="11"/>
        <v>0.64155588380108319</v>
      </c>
      <c r="H40" s="67"/>
    </row>
    <row r="41" spans="1:8" s="18" customFormat="1" x14ac:dyDescent="0.3">
      <c r="A41" s="65">
        <v>43252</v>
      </c>
      <c r="B41" s="67" t="s">
        <v>112</v>
      </c>
      <c r="C41" s="150">
        <v>690</v>
      </c>
      <c r="D41" s="150">
        <v>690</v>
      </c>
      <c r="E41" s="150">
        <v>690</v>
      </c>
      <c r="F41" s="152">
        <f t="shared" si="10"/>
        <v>1</v>
      </c>
      <c r="G41" s="152">
        <f t="shared" si="11"/>
        <v>1</v>
      </c>
      <c r="H41" s="67" t="s">
        <v>113</v>
      </c>
    </row>
    <row r="42" spans="1:8" s="18" customFormat="1" x14ac:dyDescent="0.3">
      <c r="A42" s="65">
        <v>43252</v>
      </c>
      <c r="B42" s="67" t="s">
        <v>57</v>
      </c>
      <c r="C42" s="150">
        <v>2961</v>
      </c>
      <c r="D42" s="150">
        <v>2699</v>
      </c>
      <c r="E42" s="150">
        <v>2307</v>
      </c>
      <c r="F42" s="152">
        <f t="shared" si="10"/>
        <v>0.91151637960148602</v>
      </c>
      <c r="G42" s="152">
        <f t="shared" si="11"/>
        <v>0.77912867274569397</v>
      </c>
      <c r="H42" s="67"/>
    </row>
    <row r="43" spans="1:8" s="18" customFormat="1" x14ac:dyDescent="0.3">
      <c r="A43" s="65">
        <v>43252</v>
      </c>
      <c r="B43" s="67" t="s">
        <v>57</v>
      </c>
      <c r="C43" s="150">
        <v>874</v>
      </c>
      <c r="D43" s="150">
        <v>874</v>
      </c>
      <c r="E43" s="150">
        <v>874</v>
      </c>
      <c r="F43" s="152">
        <f t="shared" si="10"/>
        <v>1</v>
      </c>
      <c r="G43" s="152">
        <f t="shared" si="11"/>
        <v>1</v>
      </c>
      <c r="H43" s="67" t="s">
        <v>113</v>
      </c>
    </row>
    <row r="44" spans="1:8" s="18" customFormat="1" x14ac:dyDescent="0.3">
      <c r="A44" s="65">
        <v>43252</v>
      </c>
      <c r="B44" s="67" t="s">
        <v>5</v>
      </c>
      <c r="C44" s="150">
        <v>1668</v>
      </c>
      <c r="D44" s="150">
        <v>1546</v>
      </c>
      <c r="E44" s="150">
        <v>1200</v>
      </c>
      <c r="F44" s="152">
        <f t="shared" ref="F44:F45" si="14">D44/C44</f>
        <v>0.92685851318944845</v>
      </c>
      <c r="G44" s="152">
        <f t="shared" ref="G44:G45" si="15">E44/C44</f>
        <v>0.71942446043165464</v>
      </c>
      <c r="H44" s="67"/>
    </row>
    <row r="45" spans="1:8" s="18" customFormat="1" x14ac:dyDescent="0.3">
      <c r="A45" s="65">
        <v>43252</v>
      </c>
      <c r="B45" s="67" t="s">
        <v>5</v>
      </c>
      <c r="C45" s="150">
        <v>903</v>
      </c>
      <c r="D45" s="150">
        <v>903</v>
      </c>
      <c r="E45" s="150">
        <v>903</v>
      </c>
      <c r="F45" s="152">
        <f t="shared" si="14"/>
        <v>1</v>
      </c>
      <c r="G45" s="152">
        <f t="shared" si="15"/>
        <v>1</v>
      </c>
      <c r="H45" s="67" t="s">
        <v>113</v>
      </c>
    </row>
    <row r="46" spans="1:8" s="18" customFormat="1" x14ac:dyDescent="0.3">
      <c r="A46" s="65">
        <v>43252</v>
      </c>
      <c r="B46" s="67" t="s">
        <v>4</v>
      </c>
      <c r="C46" s="150">
        <v>4973</v>
      </c>
      <c r="D46" s="150">
        <v>4667</v>
      </c>
      <c r="E46" s="150">
        <v>3454</v>
      </c>
      <c r="F46" s="152">
        <f t="shared" si="10"/>
        <v>0.93846772571888193</v>
      </c>
      <c r="G46" s="152">
        <f t="shared" si="11"/>
        <v>0.69455057309471147</v>
      </c>
      <c r="H46" s="67"/>
    </row>
    <row r="47" spans="1:8" s="18" customFormat="1" ht="15" thickBot="1" x14ac:dyDescent="0.35">
      <c r="A47" s="65">
        <v>43252</v>
      </c>
      <c r="B47" s="67" t="s">
        <v>4</v>
      </c>
      <c r="C47" s="150">
        <v>1421</v>
      </c>
      <c r="D47" s="150">
        <v>1421</v>
      </c>
      <c r="E47" s="150">
        <v>1421</v>
      </c>
      <c r="F47" s="152">
        <f t="shared" si="10"/>
        <v>1</v>
      </c>
      <c r="G47" s="152">
        <f t="shared" si="11"/>
        <v>1</v>
      </c>
      <c r="H47" s="67" t="s">
        <v>113</v>
      </c>
    </row>
    <row r="48" spans="1:8" s="18" customFormat="1" ht="15" thickBot="1" x14ac:dyDescent="0.35">
      <c r="A48" s="66"/>
      <c r="B48" s="80" t="s">
        <v>50</v>
      </c>
      <c r="C48" s="151">
        <f>SUM(C34:C47)</f>
        <v>57911</v>
      </c>
      <c r="D48" s="151">
        <f>SUM(D34:D47)</f>
        <v>55754</v>
      </c>
      <c r="E48" s="151">
        <f>SUM(E34:E47)</f>
        <v>47940</v>
      </c>
      <c r="F48" s="81">
        <f t="shared" si="10"/>
        <v>0.96275319024019612</v>
      </c>
      <c r="G48" s="222">
        <f t="shared" si="11"/>
        <v>0.82782200272832451</v>
      </c>
      <c r="H48" s="82"/>
    </row>
    <row r="51" spans="1:12" x14ac:dyDescent="0.3">
      <c r="A51" s="18"/>
    </row>
    <row r="52" spans="1:12" x14ac:dyDescent="0.3">
      <c r="I52" s="18"/>
    </row>
    <row r="53" spans="1:12" x14ac:dyDescent="0.3">
      <c r="A53" s="79"/>
      <c r="B53" s="12"/>
      <c r="C53" s="12"/>
      <c r="D53" s="12"/>
      <c r="E53" s="12"/>
      <c r="F53" s="12"/>
      <c r="G53" s="12"/>
      <c r="H53" s="12"/>
      <c r="I53" s="18"/>
    </row>
    <row r="54" spans="1:12" x14ac:dyDescent="0.3">
      <c r="A54" s="79"/>
      <c r="B54" s="12"/>
      <c r="C54" s="12"/>
      <c r="D54" s="12"/>
      <c r="E54" s="12"/>
      <c r="F54" s="12"/>
      <c r="G54" s="12"/>
      <c r="H54" s="12"/>
      <c r="K54" s="18"/>
      <c r="L54" s="18"/>
    </row>
    <row r="55" spans="1:12" x14ac:dyDescent="0.3">
      <c r="A55" s="79"/>
      <c r="B55" s="12"/>
      <c r="C55" s="12"/>
      <c r="D55" s="12"/>
      <c r="E55" s="12"/>
      <c r="F55" s="12"/>
      <c r="G55" s="12"/>
      <c r="H55" s="12"/>
    </row>
    <row r="56" spans="1:12" x14ac:dyDescent="0.3">
      <c r="A56" s="79"/>
      <c r="B56" s="12"/>
      <c r="C56" s="12"/>
      <c r="D56" s="12"/>
      <c r="E56" s="12"/>
      <c r="F56" s="12"/>
      <c r="G56" s="12"/>
      <c r="H56" s="12"/>
    </row>
    <row r="57" spans="1:12" x14ac:dyDescent="0.3">
      <c r="A57" s="79"/>
      <c r="B57" s="12"/>
      <c r="C57" s="12"/>
      <c r="D57" s="12"/>
      <c r="E57" s="12"/>
      <c r="F57" s="12"/>
      <c r="G57" s="12"/>
      <c r="H57" s="12"/>
    </row>
    <row r="58" spans="1:12" s="18" customFormat="1" x14ac:dyDescent="0.3">
      <c r="A58" s="79"/>
      <c r="B58" s="12"/>
      <c r="C58" s="12"/>
      <c r="D58" s="12"/>
      <c r="E58" s="12"/>
      <c r="F58" s="12"/>
      <c r="G58" s="12"/>
      <c r="H58" s="12"/>
    </row>
    <row r="59" spans="1:12" x14ac:dyDescent="0.3">
      <c r="A59" s="79"/>
      <c r="B59" s="12"/>
      <c r="C59" s="12"/>
      <c r="D59" s="12"/>
      <c r="E59" s="12"/>
      <c r="F59" s="12"/>
      <c r="G59" s="12"/>
      <c r="H59" s="12"/>
    </row>
    <row r="60" spans="1:12" x14ac:dyDescent="0.3">
      <c r="A60" s="79"/>
      <c r="B60" s="12"/>
      <c r="C60" s="12"/>
      <c r="D60" s="12"/>
      <c r="E60" s="12"/>
      <c r="F60" s="12"/>
      <c r="G60" s="12"/>
      <c r="H60" s="12"/>
    </row>
    <row r="63" spans="1:12" s="12" customFormat="1" x14ac:dyDescent="0.3"/>
    <row r="64" spans="1:12" s="12" customFormat="1" x14ac:dyDescent="0.3"/>
    <row r="65" spans="1:1" s="12" customFormat="1" x14ac:dyDescent="0.3">
      <c r="A65" s="79"/>
    </row>
    <row r="66" spans="1:1" s="12" customFormat="1" x14ac:dyDescent="0.3">
      <c r="A66" s="79"/>
    </row>
    <row r="67" spans="1:1" s="12" customFormat="1" x14ac:dyDescent="0.3">
      <c r="A67" s="79"/>
    </row>
    <row r="68" spans="1:1" s="12" customFormat="1" x14ac:dyDescent="0.3">
      <c r="A68" s="79"/>
    </row>
    <row r="69" spans="1:1" s="12" customFormat="1" x14ac:dyDescent="0.3">
      <c r="A69" s="79"/>
    </row>
    <row r="70" spans="1:1" s="12" customFormat="1" x14ac:dyDescent="0.3">
      <c r="A70" s="79"/>
    </row>
    <row r="71" spans="1:1" s="12" customFormat="1" x14ac:dyDescent="0.3">
      <c r="A71" s="79"/>
    </row>
    <row r="72" spans="1:1" s="12" customFormat="1" x14ac:dyDescent="0.3">
      <c r="A72" s="79"/>
    </row>
    <row r="73" spans="1:1" s="12" customFormat="1" x14ac:dyDescent="0.3">
      <c r="A73" s="7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N12"/>
  <sheetViews>
    <sheetView showGridLines="0" zoomScale="90" zoomScaleNormal="90" workbookViewId="0">
      <selection activeCell="M4" sqref="M4:N12"/>
    </sheetView>
  </sheetViews>
  <sheetFormatPr defaultRowHeight="14.4" x14ac:dyDescent="0.3"/>
  <cols>
    <col min="1" max="1" width="16.6640625" bestFit="1" customWidth="1"/>
    <col min="2" max="2" width="17.5546875" bestFit="1" customWidth="1"/>
    <col min="3" max="3" width="9.88671875" style="1" customWidth="1"/>
    <col min="4" max="4" width="13.88671875" bestFit="1" customWidth="1"/>
    <col min="5" max="5" width="5.44140625" customWidth="1"/>
    <col min="6" max="6" width="16.6640625" bestFit="1" customWidth="1"/>
    <col min="7" max="7" width="17.5546875" bestFit="1" customWidth="1"/>
    <col min="8" max="8" width="9.88671875" customWidth="1"/>
    <col min="9" max="9" width="13.88671875" bestFit="1" customWidth="1"/>
    <col min="10" max="10" width="5.44140625" customWidth="1"/>
    <col min="11" max="11" width="16.6640625" bestFit="1" customWidth="1"/>
    <col min="12" max="12" width="17.5546875" bestFit="1" customWidth="1"/>
    <col min="13" max="13" width="9.88671875" customWidth="1"/>
    <col min="14" max="14" width="13.88671875" bestFit="1" customWidth="1"/>
  </cols>
  <sheetData>
    <row r="1" spans="1:14" ht="15" thickBot="1" x14ac:dyDescent="0.35">
      <c r="A1" s="1"/>
      <c r="B1" s="1"/>
      <c r="C1"/>
    </row>
    <row r="2" spans="1:14" ht="15" thickBot="1" x14ac:dyDescent="0.35">
      <c r="A2" s="230">
        <v>43191</v>
      </c>
      <c r="B2" s="231"/>
      <c r="C2" s="231"/>
      <c r="D2" s="232"/>
      <c r="F2" s="230">
        <v>43221</v>
      </c>
      <c r="G2" s="231"/>
      <c r="H2" s="231"/>
      <c r="I2" s="232"/>
      <c r="K2" s="230">
        <v>43252</v>
      </c>
      <c r="L2" s="231"/>
      <c r="M2" s="231"/>
      <c r="N2" s="232"/>
    </row>
    <row r="3" spans="1:14" ht="15" thickBot="1" x14ac:dyDescent="0.35">
      <c r="A3" s="157" t="s">
        <v>169</v>
      </c>
      <c r="B3" s="158" t="s">
        <v>170</v>
      </c>
      <c r="C3" s="157" t="s">
        <v>171</v>
      </c>
      <c r="D3" s="158" t="s">
        <v>172</v>
      </c>
      <c r="F3" s="157" t="s">
        <v>169</v>
      </c>
      <c r="G3" s="158" t="s">
        <v>170</v>
      </c>
      <c r="H3" s="157" t="s">
        <v>171</v>
      </c>
      <c r="I3" s="158" t="s">
        <v>172</v>
      </c>
      <c r="K3" s="157" t="s">
        <v>169</v>
      </c>
      <c r="L3" s="158" t="s">
        <v>170</v>
      </c>
      <c r="M3" s="157" t="s">
        <v>171</v>
      </c>
      <c r="N3" s="158" t="s">
        <v>172</v>
      </c>
    </row>
    <row r="4" spans="1:14" x14ac:dyDescent="0.3">
      <c r="A4" s="117" t="s">
        <v>149</v>
      </c>
      <c r="B4" s="159" t="s">
        <v>173</v>
      </c>
      <c r="C4" s="160" t="s">
        <v>225</v>
      </c>
      <c r="D4" s="161" t="s">
        <v>225</v>
      </c>
      <c r="F4" s="117" t="s">
        <v>149</v>
      </c>
      <c r="G4" s="159" t="s">
        <v>173</v>
      </c>
      <c r="H4" s="160" t="s">
        <v>225</v>
      </c>
      <c r="I4" s="161" t="s">
        <v>225</v>
      </c>
      <c r="K4" s="117" t="s">
        <v>149</v>
      </c>
      <c r="L4" s="159" t="s">
        <v>173</v>
      </c>
      <c r="M4" s="160" t="s">
        <v>225</v>
      </c>
      <c r="N4" s="161" t="s">
        <v>225</v>
      </c>
    </row>
    <row r="5" spans="1:14" x14ac:dyDescent="0.3">
      <c r="A5" s="129" t="s">
        <v>149</v>
      </c>
      <c r="B5" s="162" t="s">
        <v>174</v>
      </c>
      <c r="C5" s="163">
        <v>2376</v>
      </c>
      <c r="D5" s="164">
        <v>4.0743616722783393</v>
      </c>
      <c r="F5" s="129" t="s">
        <v>149</v>
      </c>
      <c r="G5" s="162" t="s">
        <v>174</v>
      </c>
      <c r="H5" s="163">
        <v>2446</v>
      </c>
      <c r="I5" s="164">
        <v>5.185322976287817</v>
      </c>
      <c r="K5" s="129" t="s">
        <v>149</v>
      </c>
      <c r="L5" s="162" t="s">
        <v>174</v>
      </c>
      <c r="M5" s="163">
        <v>1702</v>
      </c>
      <c r="N5" s="164">
        <v>4.6382882882882885</v>
      </c>
    </row>
    <row r="6" spans="1:14" x14ac:dyDescent="0.3">
      <c r="A6" s="129" t="s">
        <v>149</v>
      </c>
      <c r="B6" s="162" t="s">
        <v>10</v>
      </c>
      <c r="C6" s="163">
        <v>292</v>
      </c>
      <c r="D6" s="164">
        <v>12.256735159817351</v>
      </c>
      <c r="F6" s="129" t="s">
        <v>149</v>
      </c>
      <c r="G6" s="162" t="s">
        <v>10</v>
      </c>
      <c r="H6" s="163">
        <v>367</v>
      </c>
      <c r="I6" s="164">
        <v>9.7152134423251599</v>
      </c>
      <c r="K6" s="129" t="s">
        <v>149</v>
      </c>
      <c r="L6" s="162" t="s">
        <v>10</v>
      </c>
      <c r="M6" s="163">
        <v>409</v>
      </c>
      <c r="N6" s="164">
        <v>10.413814180929096</v>
      </c>
    </row>
    <row r="7" spans="1:14" x14ac:dyDescent="0.3">
      <c r="A7" s="129" t="s">
        <v>149</v>
      </c>
      <c r="B7" s="162" t="s">
        <v>175</v>
      </c>
      <c r="C7" s="163" t="s">
        <v>225</v>
      </c>
      <c r="D7" s="164" t="s">
        <v>225</v>
      </c>
      <c r="F7" s="129" t="s">
        <v>149</v>
      </c>
      <c r="G7" s="162" t="s">
        <v>175</v>
      </c>
      <c r="H7" s="163" t="s">
        <v>225</v>
      </c>
      <c r="I7" s="164" t="s">
        <v>225</v>
      </c>
      <c r="K7" s="129" t="s">
        <v>149</v>
      </c>
      <c r="L7" s="162" t="s">
        <v>175</v>
      </c>
      <c r="M7" s="163" t="s">
        <v>225</v>
      </c>
      <c r="N7" s="164" t="s">
        <v>225</v>
      </c>
    </row>
    <row r="8" spans="1:14" x14ac:dyDescent="0.3">
      <c r="A8" s="129" t="s">
        <v>176</v>
      </c>
      <c r="B8" s="162" t="s">
        <v>173</v>
      </c>
      <c r="C8" s="163">
        <v>2</v>
      </c>
      <c r="D8" s="164" t="s">
        <v>225</v>
      </c>
      <c r="F8" s="129" t="s">
        <v>176</v>
      </c>
      <c r="G8" s="162" t="s">
        <v>173</v>
      </c>
      <c r="H8" s="163">
        <v>2</v>
      </c>
      <c r="I8" s="164" t="s">
        <v>225</v>
      </c>
      <c r="K8" s="129" t="s">
        <v>176</v>
      </c>
      <c r="L8" s="162" t="s">
        <v>173</v>
      </c>
      <c r="M8" s="163" t="s">
        <v>225</v>
      </c>
      <c r="N8" s="164" t="s">
        <v>225</v>
      </c>
    </row>
    <row r="9" spans="1:14" ht="15" thickBot="1" x14ac:dyDescent="0.35">
      <c r="A9" s="130" t="s">
        <v>176</v>
      </c>
      <c r="B9" s="165" t="s">
        <v>174</v>
      </c>
      <c r="C9" s="166">
        <v>1808</v>
      </c>
      <c r="D9" s="167">
        <v>5.0727599557522129</v>
      </c>
      <c r="F9" s="130" t="s">
        <v>176</v>
      </c>
      <c r="G9" s="165" t="s">
        <v>174</v>
      </c>
      <c r="H9" s="166">
        <v>1943</v>
      </c>
      <c r="I9" s="167">
        <v>3.744201406759307</v>
      </c>
      <c r="K9" s="130" t="s">
        <v>176</v>
      </c>
      <c r="L9" s="165" t="s">
        <v>174</v>
      </c>
      <c r="M9" s="166">
        <v>1821</v>
      </c>
      <c r="N9" s="167">
        <v>2.8812191103789129</v>
      </c>
    </row>
    <row r="10" spans="1:14" ht="15" thickBot="1" x14ac:dyDescent="0.35">
      <c r="A10" s="2"/>
      <c r="B10" s="2"/>
      <c r="C10" s="2"/>
      <c r="D10" s="2"/>
      <c r="F10" s="2"/>
      <c r="G10" s="2"/>
      <c r="H10" s="2"/>
      <c r="I10" s="2"/>
      <c r="K10" s="2"/>
      <c r="L10" s="2"/>
      <c r="M10" s="2"/>
      <c r="N10" s="2"/>
    </row>
    <row r="11" spans="1:14" x14ac:dyDescent="0.3">
      <c r="A11" s="233" t="s">
        <v>149</v>
      </c>
      <c r="B11" s="234"/>
      <c r="C11" s="168">
        <v>2668</v>
      </c>
      <c r="D11" s="169">
        <v>4.9698838080959522</v>
      </c>
      <c r="F11" s="233" t="s">
        <v>149</v>
      </c>
      <c r="G11" s="234"/>
      <c r="H11" s="168">
        <v>2813</v>
      </c>
      <c r="I11" s="169">
        <v>5.7763182841568907</v>
      </c>
      <c r="K11" s="233" t="s">
        <v>149</v>
      </c>
      <c r="L11" s="234"/>
      <c r="M11" s="168">
        <v>2111</v>
      </c>
      <c r="N11" s="169">
        <v>5.7572793304910785</v>
      </c>
    </row>
    <row r="12" spans="1:14" ht="15" thickBot="1" x14ac:dyDescent="0.35">
      <c r="A12" s="235" t="s">
        <v>176</v>
      </c>
      <c r="B12" s="236"/>
      <c r="C12" s="170">
        <v>1810</v>
      </c>
      <c r="D12" s="171">
        <v>5.0671546961325973</v>
      </c>
      <c r="F12" s="235" t="s">
        <v>176</v>
      </c>
      <c r="G12" s="236"/>
      <c r="H12" s="170">
        <v>1945</v>
      </c>
      <c r="I12" s="171">
        <v>3.7403513281919452</v>
      </c>
      <c r="K12" s="235" t="s">
        <v>176</v>
      </c>
      <c r="L12" s="236"/>
      <c r="M12" s="170">
        <v>1821</v>
      </c>
      <c r="N12" s="171">
        <v>2.8812191103789129</v>
      </c>
    </row>
  </sheetData>
  <mergeCells count="9">
    <mergeCell ref="K2:N2"/>
    <mergeCell ref="K11:L11"/>
    <mergeCell ref="K12:L12"/>
    <mergeCell ref="A2:D2"/>
    <mergeCell ref="A11:B11"/>
    <mergeCell ref="A12:B12"/>
    <mergeCell ref="F2:I2"/>
    <mergeCell ref="F11:G11"/>
    <mergeCell ref="F12:G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M30"/>
  <sheetViews>
    <sheetView showGridLines="0" workbookViewId="0">
      <selection activeCell="A9" sqref="A2:A9"/>
    </sheetView>
  </sheetViews>
  <sheetFormatPr defaultRowHeight="14.4" x14ac:dyDescent="0.3"/>
  <cols>
    <col min="1" max="1" width="12.6640625" style="16" bestFit="1" customWidth="1"/>
    <col min="2" max="2" width="12.6640625" style="18" customWidth="1"/>
    <col min="3" max="3" width="27.44140625" style="16" customWidth="1"/>
    <col min="4" max="5" width="18.44140625" style="16" bestFit="1" customWidth="1"/>
    <col min="6" max="6" width="14.109375" style="16" bestFit="1" customWidth="1"/>
    <col min="7" max="7" width="13" style="16" customWidth="1"/>
    <col min="8" max="8" width="17.33203125" style="8" customWidth="1"/>
    <col min="9" max="9" width="10.88671875" hidden="1" customWidth="1"/>
    <col min="10" max="10" width="11.109375" hidden="1" customWidth="1"/>
    <col min="11" max="11" width="0" hidden="1" customWidth="1"/>
    <col min="13" max="13" width="10.6640625" style="17" bestFit="1" customWidth="1"/>
    <col min="15" max="15" width="20.5546875" customWidth="1"/>
  </cols>
  <sheetData>
    <row r="1" spans="1:12" ht="15" thickBot="1" x14ac:dyDescent="0.35">
      <c r="A1" s="83" t="s">
        <v>45</v>
      </c>
      <c r="B1" s="83" t="s">
        <v>71</v>
      </c>
      <c r="C1" s="83" t="s">
        <v>99</v>
      </c>
      <c r="D1" s="83" t="s">
        <v>100</v>
      </c>
      <c r="E1" s="83" t="s">
        <v>101</v>
      </c>
      <c r="F1" s="83" t="s">
        <v>102</v>
      </c>
      <c r="I1" s="15" t="s">
        <v>45</v>
      </c>
      <c r="J1" s="15" t="s">
        <v>33</v>
      </c>
      <c r="K1" s="15" t="s">
        <v>32</v>
      </c>
    </row>
    <row r="2" spans="1:12" x14ac:dyDescent="0.3">
      <c r="A2" s="77">
        <v>43191</v>
      </c>
      <c r="B2" s="78" t="s">
        <v>114</v>
      </c>
      <c r="C2" s="78" t="s">
        <v>54</v>
      </c>
      <c r="D2" s="74">
        <v>324</v>
      </c>
      <c r="E2" s="75">
        <v>332</v>
      </c>
      <c r="F2" s="76">
        <f>D2/E2</f>
        <v>0.97590361445783136</v>
      </c>
      <c r="G2"/>
      <c r="H2"/>
    </row>
    <row r="3" spans="1:12" x14ac:dyDescent="0.3">
      <c r="A3" s="77">
        <v>43191</v>
      </c>
      <c r="B3" s="78" t="s">
        <v>114</v>
      </c>
      <c r="C3" s="78" t="s">
        <v>57</v>
      </c>
      <c r="D3" s="74">
        <v>14</v>
      </c>
      <c r="E3" s="75">
        <v>14</v>
      </c>
      <c r="F3" s="76">
        <f t="shared" ref="F3:F25" si="0">D3/E3</f>
        <v>1</v>
      </c>
      <c r="G3"/>
      <c r="H3"/>
    </row>
    <row r="4" spans="1:12" x14ac:dyDescent="0.3">
      <c r="A4" s="77">
        <v>43191</v>
      </c>
      <c r="B4" s="78" t="s">
        <v>114</v>
      </c>
      <c r="C4" s="78" t="s">
        <v>112</v>
      </c>
      <c r="D4" s="74">
        <v>504</v>
      </c>
      <c r="E4" s="75">
        <v>529</v>
      </c>
      <c r="F4" s="76">
        <f t="shared" si="0"/>
        <v>0.95274102079395084</v>
      </c>
      <c r="G4"/>
      <c r="H4"/>
    </row>
    <row r="5" spans="1:12" x14ac:dyDescent="0.3">
      <c r="A5" s="77">
        <v>43191</v>
      </c>
      <c r="B5" s="78" t="s">
        <v>114</v>
      </c>
      <c r="C5" s="78" t="s">
        <v>4</v>
      </c>
      <c r="D5" s="74">
        <v>233</v>
      </c>
      <c r="E5" s="75">
        <v>236</v>
      </c>
      <c r="F5" s="76">
        <f t="shared" si="0"/>
        <v>0.98728813559322037</v>
      </c>
      <c r="G5" s="8"/>
      <c r="I5" s="8"/>
      <c r="J5" s="8"/>
    </row>
    <row r="6" spans="1:12" x14ac:dyDescent="0.3">
      <c r="A6" s="77">
        <v>43191</v>
      </c>
      <c r="B6" s="78" t="s">
        <v>115</v>
      </c>
      <c r="C6" s="78" t="s">
        <v>54</v>
      </c>
      <c r="D6" s="74">
        <v>21</v>
      </c>
      <c r="E6" s="75">
        <v>21</v>
      </c>
      <c r="F6" s="76">
        <f t="shared" si="0"/>
        <v>1</v>
      </c>
      <c r="G6" s="8"/>
      <c r="I6" s="8"/>
      <c r="J6" s="8"/>
    </row>
    <row r="7" spans="1:12" x14ac:dyDescent="0.3">
      <c r="A7" s="77">
        <v>43191</v>
      </c>
      <c r="B7" s="78" t="s">
        <v>115</v>
      </c>
      <c r="C7" s="78" t="s">
        <v>57</v>
      </c>
      <c r="D7" s="74">
        <v>8</v>
      </c>
      <c r="E7" s="75">
        <v>11</v>
      </c>
      <c r="F7" s="76">
        <f t="shared" si="0"/>
        <v>0.72727272727272729</v>
      </c>
      <c r="G7" s="8"/>
      <c r="I7" s="8"/>
      <c r="J7" s="8"/>
    </row>
    <row r="8" spans="1:12" x14ac:dyDescent="0.3">
      <c r="A8" s="77">
        <v>43191</v>
      </c>
      <c r="B8" s="78" t="s">
        <v>115</v>
      </c>
      <c r="C8" s="78" t="s">
        <v>112</v>
      </c>
      <c r="D8" s="74">
        <v>63</v>
      </c>
      <c r="E8" s="75">
        <v>68</v>
      </c>
      <c r="F8" s="76">
        <f t="shared" si="0"/>
        <v>0.92647058823529416</v>
      </c>
      <c r="G8" s="8"/>
      <c r="I8" s="8"/>
      <c r="J8" s="8"/>
    </row>
    <row r="9" spans="1:12" x14ac:dyDescent="0.3">
      <c r="A9" s="77">
        <v>43191</v>
      </c>
      <c r="B9" s="78" t="s">
        <v>115</v>
      </c>
      <c r="C9" s="78" t="s">
        <v>4</v>
      </c>
      <c r="D9" s="74">
        <v>65</v>
      </c>
      <c r="E9" s="75">
        <v>66</v>
      </c>
      <c r="F9" s="76">
        <f t="shared" si="0"/>
        <v>0.98484848484848486</v>
      </c>
      <c r="I9" s="8"/>
      <c r="J9" s="8"/>
      <c r="K9" s="8"/>
      <c r="L9" s="8"/>
    </row>
    <row r="10" spans="1:12" x14ac:dyDescent="0.3">
      <c r="A10" s="77">
        <v>43221</v>
      </c>
      <c r="B10" s="78" t="s">
        <v>114</v>
      </c>
      <c r="C10" s="78" t="s">
        <v>54</v>
      </c>
      <c r="D10" s="74">
        <v>617</v>
      </c>
      <c r="E10" s="75">
        <v>642</v>
      </c>
      <c r="F10" s="76">
        <f t="shared" si="0"/>
        <v>0.9610591900311527</v>
      </c>
      <c r="I10" s="8"/>
      <c r="J10" s="8"/>
      <c r="K10" s="8"/>
      <c r="L10" s="8"/>
    </row>
    <row r="11" spans="1:12" x14ac:dyDescent="0.3">
      <c r="A11" s="77">
        <v>43221</v>
      </c>
      <c r="B11" s="78" t="s">
        <v>114</v>
      </c>
      <c r="C11" s="78" t="s">
        <v>57</v>
      </c>
      <c r="D11" s="74">
        <v>26</v>
      </c>
      <c r="E11" s="75">
        <v>26</v>
      </c>
      <c r="F11" s="76">
        <f t="shared" si="0"/>
        <v>1</v>
      </c>
      <c r="I11" s="8"/>
      <c r="J11" s="8"/>
      <c r="K11" s="8"/>
      <c r="L11" s="8"/>
    </row>
    <row r="12" spans="1:12" x14ac:dyDescent="0.3">
      <c r="A12" s="77">
        <v>43221</v>
      </c>
      <c r="B12" s="78" t="s">
        <v>114</v>
      </c>
      <c r="C12" s="78" t="s">
        <v>112</v>
      </c>
      <c r="D12" s="74">
        <v>499</v>
      </c>
      <c r="E12" s="75">
        <v>501</v>
      </c>
      <c r="F12" s="76">
        <f t="shared" si="0"/>
        <v>0.99600798403193613</v>
      </c>
      <c r="I12" s="8"/>
      <c r="J12" s="8"/>
      <c r="K12" s="8"/>
      <c r="L12" s="8"/>
    </row>
    <row r="13" spans="1:12" x14ac:dyDescent="0.3">
      <c r="A13" s="77">
        <v>43221</v>
      </c>
      <c r="B13" s="78" t="s">
        <v>114</v>
      </c>
      <c r="C13" s="78" t="s">
        <v>4</v>
      </c>
      <c r="D13" s="74">
        <v>312</v>
      </c>
      <c r="E13" s="75">
        <v>312</v>
      </c>
      <c r="F13" s="76">
        <f t="shared" si="0"/>
        <v>1</v>
      </c>
    </row>
    <row r="14" spans="1:12" x14ac:dyDescent="0.3">
      <c r="A14" s="77">
        <v>43221</v>
      </c>
      <c r="B14" s="78" t="s">
        <v>115</v>
      </c>
      <c r="C14" s="78" t="s">
        <v>54</v>
      </c>
      <c r="D14" s="74">
        <v>44</v>
      </c>
      <c r="E14" s="75">
        <v>56</v>
      </c>
      <c r="F14" s="76">
        <f t="shared" si="0"/>
        <v>0.7857142857142857</v>
      </c>
    </row>
    <row r="15" spans="1:12" x14ac:dyDescent="0.3">
      <c r="A15" s="77">
        <v>43221</v>
      </c>
      <c r="B15" s="78" t="s">
        <v>115</v>
      </c>
      <c r="C15" s="78" t="s">
        <v>57</v>
      </c>
      <c r="D15" s="74">
        <v>16</v>
      </c>
      <c r="E15" s="75">
        <v>16</v>
      </c>
      <c r="F15" s="76">
        <f t="shared" si="0"/>
        <v>1</v>
      </c>
    </row>
    <row r="16" spans="1:12" x14ac:dyDescent="0.3">
      <c r="A16" s="77">
        <v>43221</v>
      </c>
      <c r="B16" s="78" t="s">
        <v>115</v>
      </c>
      <c r="C16" s="78" t="s">
        <v>112</v>
      </c>
      <c r="D16" s="74">
        <v>95</v>
      </c>
      <c r="E16" s="75">
        <v>95</v>
      </c>
      <c r="F16" s="76">
        <f t="shared" si="0"/>
        <v>1</v>
      </c>
    </row>
    <row r="17" spans="1:6" x14ac:dyDescent="0.3">
      <c r="A17" s="77">
        <v>43221</v>
      </c>
      <c r="B17" s="78" t="s">
        <v>115</v>
      </c>
      <c r="C17" s="78" t="s">
        <v>4</v>
      </c>
      <c r="D17" s="74">
        <v>108</v>
      </c>
      <c r="E17" s="75">
        <v>109</v>
      </c>
      <c r="F17" s="76">
        <f t="shared" si="0"/>
        <v>0.99082568807339455</v>
      </c>
    </row>
    <row r="18" spans="1:6" x14ac:dyDescent="0.3">
      <c r="A18" s="77">
        <v>43252</v>
      </c>
      <c r="B18" s="78" t="s">
        <v>114</v>
      </c>
      <c r="C18" s="78" t="s">
        <v>54</v>
      </c>
      <c r="D18" s="74">
        <v>878</v>
      </c>
      <c r="E18" s="75">
        <v>894</v>
      </c>
      <c r="F18" s="76">
        <f t="shared" si="0"/>
        <v>0.98210290827740487</v>
      </c>
    </row>
    <row r="19" spans="1:6" x14ac:dyDescent="0.3">
      <c r="A19" s="77">
        <v>43252</v>
      </c>
      <c r="B19" s="78" t="s">
        <v>114</v>
      </c>
      <c r="C19" s="78" t="s">
        <v>57</v>
      </c>
      <c r="D19" s="74">
        <v>18</v>
      </c>
      <c r="E19" s="75">
        <v>18</v>
      </c>
      <c r="F19" s="76">
        <f t="shared" si="0"/>
        <v>1</v>
      </c>
    </row>
    <row r="20" spans="1:6" x14ac:dyDescent="0.3">
      <c r="A20" s="77">
        <v>43252</v>
      </c>
      <c r="B20" s="78" t="s">
        <v>114</v>
      </c>
      <c r="C20" s="78" t="s">
        <v>112</v>
      </c>
      <c r="D20" s="74">
        <v>335</v>
      </c>
      <c r="E20" s="75">
        <v>335</v>
      </c>
      <c r="F20" s="76">
        <f t="shared" si="0"/>
        <v>1</v>
      </c>
    </row>
    <row r="21" spans="1:6" x14ac:dyDescent="0.3">
      <c r="A21" s="77">
        <v>43252</v>
      </c>
      <c r="B21" s="78" t="s">
        <v>114</v>
      </c>
      <c r="C21" s="78" t="s">
        <v>4</v>
      </c>
      <c r="D21" s="74">
        <v>270</v>
      </c>
      <c r="E21" s="75">
        <v>272</v>
      </c>
      <c r="F21" s="76">
        <f t="shared" si="0"/>
        <v>0.99264705882352944</v>
      </c>
    </row>
    <row r="22" spans="1:6" x14ac:dyDescent="0.3">
      <c r="A22" s="77">
        <v>43252</v>
      </c>
      <c r="B22" s="78" t="s">
        <v>115</v>
      </c>
      <c r="C22" s="78" t="s">
        <v>54</v>
      </c>
      <c r="D22" s="74">
        <v>63</v>
      </c>
      <c r="E22" s="75">
        <v>63</v>
      </c>
      <c r="F22" s="76">
        <f t="shared" si="0"/>
        <v>1</v>
      </c>
    </row>
    <row r="23" spans="1:6" x14ac:dyDescent="0.3">
      <c r="A23" s="77">
        <v>43252</v>
      </c>
      <c r="B23" s="78" t="s">
        <v>115</v>
      </c>
      <c r="C23" s="78" t="s">
        <v>57</v>
      </c>
      <c r="D23" s="74">
        <v>20</v>
      </c>
      <c r="E23" s="75">
        <v>20</v>
      </c>
      <c r="F23" s="76">
        <f t="shared" si="0"/>
        <v>1</v>
      </c>
    </row>
    <row r="24" spans="1:6" x14ac:dyDescent="0.3">
      <c r="A24" s="77">
        <v>43252</v>
      </c>
      <c r="B24" s="78" t="s">
        <v>115</v>
      </c>
      <c r="C24" s="78" t="s">
        <v>112</v>
      </c>
      <c r="D24" s="74">
        <v>97</v>
      </c>
      <c r="E24" s="75">
        <v>97</v>
      </c>
      <c r="F24" s="76">
        <f t="shared" si="0"/>
        <v>1</v>
      </c>
    </row>
    <row r="25" spans="1:6" x14ac:dyDescent="0.3">
      <c r="A25" s="77">
        <v>43252</v>
      </c>
      <c r="B25" s="78" t="s">
        <v>115</v>
      </c>
      <c r="C25" s="78" t="s">
        <v>4</v>
      </c>
      <c r="D25" s="74">
        <v>102</v>
      </c>
      <c r="E25" s="75">
        <v>103</v>
      </c>
      <c r="F25" s="76">
        <f t="shared" si="0"/>
        <v>0.99029126213592233</v>
      </c>
    </row>
    <row r="26" spans="1:6" x14ac:dyDescent="0.3">
      <c r="D26" s="2"/>
    </row>
    <row r="27" spans="1:6" x14ac:dyDescent="0.3">
      <c r="D27" s="2"/>
    </row>
    <row r="28" spans="1:6" x14ac:dyDescent="0.3">
      <c r="D28" s="2"/>
    </row>
    <row r="29" spans="1:6" x14ac:dyDescent="0.3">
      <c r="D29" s="2"/>
    </row>
    <row r="30" spans="1:6" x14ac:dyDescent="0.3">
      <c r="D30"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G39"/>
  <sheetViews>
    <sheetView showGridLines="0" workbookViewId="0">
      <selection activeCell="I18" sqref="I18"/>
    </sheetView>
  </sheetViews>
  <sheetFormatPr defaultRowHeight="14.4" x14ac:dyDescent="0.3"/>
  <cols>
    <col min="1" max="1" width="14.88671875" bestFit="1" customWidth="1"/>
    <col min="2" max="2" width="6.44140625" style="3" customWidth="1"/>
    <col min="3" max="3" width="19.109375" style="3" customWidth="1"/>
    <col min="4" max="4" width="14.88671875" customWidth="1"/>
    <col min="5" max="5" width="11.33203125" customWidth="1"/>
    <col min="6" max="6" width="14.88671875" customWidth="1"/>
    <col min="8" max="8" width="28.88671875" customWidth="1"/>
    <col min="9" max="9" width="23.44140625" customWidth="1"/>
  </cols>
  <sheetData>
    <row r="1" spans="1:3" ht="15" thickBot="1" x14ac:dyDescent="0.35">
      <c r="A1" s="5" t="s">
        <v>212</v>
      </c>
      <c r="B1" s="13"/>
      <c r="C1"/>
    </row>
    <row r="2" spans="1:3" ht="15" thickBot="1" x14ac:dyDescent="0.35">
      <c r="A2" s="7" t="s">
        <v>213</v>
      </c>
      <c r="B2" s="41">
        <v>0.5</v>
      </c>
      <c r="C2"/>
    </row>
    <row r="3" spans="1:3" ht="15" thickBot="1" x14ac:dyDescent="0.35">
      <c r="A3" s="7" t="s">
        <v>214</v>
      </c>
      <c r="B3" s="41">
        <v>0</v>
      </c>
      <c r="C3"/>
    </row>
    <row r="4" spans="1:3" ht="15" thickBot="1" x14ac:dyDescent="0.35">
      <c r="A4" s="7" t="s">
        <v>215</v>
      </c>
      <c r="B4" s="41">
        <v>0</v>
      </c>
      <c r="C4"/>
    </row>
    <row r="5" spans="1:3" ht="15" thickBot="1" x14ac:dyDescent="0.35">
      <c r="A5" s="6" t="s">
        <v>69</v>
      </c>
      <c r="B5" s="172">
        <v>0.5</v>
      </c>
      <c r="C5"/>
    </row>
    <row r="6" spans="1:3" ht="11.25" customHeight="1" x14ac:dyDescent="0.3">
      <c r="B6"/>
      <c r="C6"/>
    </row>
    <row r="7" spans="1:3" ht="11.25" customHeight="1" x14ac:dyDescent="0.3">
      <c r="A7" s="4"/>
      <c r="B7" s="4"/>
      <c r="C7"/>
    </row>
    <row r="8" spans="1:3" ht="11.25" customHeight="1" x14ac:dyDescent="0.3">
      <c r="A8" s="4"/>
      <c r="B8" s="4"/>
      <c r="C8"/>
    </row>
    <row r="9" spans="1:3" ht="11.25" customHeight="1" x14ac:dyDescent="0.3">
      <c r="A9" s="4"/>
      <c r="B9" s="4"/>
      <c r="C9"/>
    </row>
    <row r="10" spans="1:3" ht="11.25" customHeight="1" x14ac:dyDescent="0.3">
      <c r="A10" s="4"/>
      <c r="B10" s="4"/>
      <c r="C10"/>
    </row>
    <row r="11" spans="1:3" ht="11.25" customHeight="1" x14ac:dyDescent="0.3">
      <c r="A11" s="4"/>
      <c r="B11" s="4"/>
      <c r="C11"/>
    </row>
    <row r="12" spans="1:3" ht="11.25" customHeight="1" x14ac:dyDescent="0.3">
      <c r="A12" s="4"/>
      <c r="B12" s="4"/>
      <c r="C12"/>
    </row>
    <row r="13" spans="1:3" ht="11.25" customHeight="1" x14ac:dyDescent="0.3">
      <c r="A13" s="4"/>
      <c r="B13" s="4"/>
      <c r="C13"/>
    </row>
    <row r="14" spans="1:3" ht="11.25" customHeight="1" x14ac:dyDescent="0.3">
      <c r="A14" s="4"/>
      <c r="B14" s="4"/>
      <c r="C14"/>
    </row>
    <row r="15" spans="1:3" ht="11.25" customHeight="1" x14ac:dyDescent="0.3">
      <c r="A15" s="4"/>
      <c r="B15" s="4"/>
      <c r="C15"/>
    </row>
    <row r="16" spans="1:3" ht="11.25" customHeight="1" x14ac:dyDescent="0.3">
      <c r="A16" s="4"/>
      <c r="B16" s="4"/>
      <c r="C16"/>
    </row>
    <row r="17" spans="1:7" ht="11.25" customHeight="1" x14ac:dyDescent="0.3">
      <c r="A17" s="4"/>
      <c r="B17" s="4"/>
      <c r="C17"/>
    </row>
    <row r="18" spans="1:7" ht="11.25" customHeight="1" x14ac:dyDescent="0.3">
      <c r="A18" s="4"/>
      <c r="B18" s="4"/>
      <c r="C18"/>
    </row>
    <row r="19" spans="1:7" ht="11.25" customHeight="1" x14ac:dyDescent="0.3">
      <c r="A19" s="4"/>
      <c r="B19" s="4"/>
      <c r="C19"/>
    </row>
    <row r="20" spans="1:7" ht="11.25" customHeight="1" x14ac:dyDescent="0.3">
      <c r="A20" s="4"/>
      <c r="B20" s="4"/>
      <c r="C20"/>
    </row>
    <row r="21" spans="1:7" ht="15" customHeight="1" x14ac:dyDescent="0.3">
      <c r="A21" s="4"/>
      <c r="B21" s="4"/>
      <c r="C21"/>
    </row>
    <row r="22" spans="1:7" x14ac:dyDescent="0.3">
      <c r="A22" s="4"/>
      <c r="B22" s="4"/>
      <c r="C22"/>
    </row>
    <row r="23" spans="1:7" ht="15" customHeight="1" x14ac:dyDescent="0.3">
      <c r="A23" s="4"/>
      <c r="B23" s="4"/>
      <c r="C23"/>
    </row>
    <row r="24" spans="1:7" x14ac:dyDescent="0.3">
      <c r="A24" s="4"/>
      <c r="B24" s="4"/>
      <c r="C24"/>
    </row>
    <row r="25" spans="1:7" x14ac:dyDescent="0.3">
      <c r="A25" s="4"/>
      <c r="B25" s="4"/>
      <c r="C25" s="4"/>
      <c r="D25" s="4"/>
      <c r="E25" s="4"/>
      <c r="F25" s="4"/>
      <c r="G25" s="4"/>
    </row>
    <row r="26" spans="1:7" x14ac:dyDescent="0.3">
      <c r="A26" s="4"/>
      <c r="B26" s="4"/>
      <c r="C26" s="4"/>
      <c r="D26" s="4"/>
      <c r="E26" s="4"/>
      <c r="F26" s="4"/>
      <c r="G26" s="4"/>
    </row>
    <row r="27" spans="1:7" x14ac:dyDescent="0.3">
      <c r="A27" s="4"/>
      <c r="B27" s="4"/>
      <c r="C27" s="4"/>
      <c r="D27" s="4"/>
      <c r="E27" s="4"/>
      <c r="F27" s="4"/>
      <c r="G27" s="4"/>
    </row>
    <row r="28" spans="1:7" x14ac:dyDescent="0.3">
      <c r="A28" s="4"/>
      <c r="B28" s="4"/>
      <c r="C28" s="4"/>
      <c r="D28" s="4"/>
      <c r="E28" s="4"/>
      <c r="F28" s="4"/>
      <c r="G28" s="4"/>
    </row>
    <row r="29" spans="1:7" x14ac:dyDescent="0.3">
      <c r="A29" s="4"/>
      <c r="B29" s="4"/>
      <c r="C29" s="4"/>
      <c r="D29" s="4"/>
      <c r="E29" s="4"/>
      <c r="F29" s="4"/>
      <c r="G29" s="4"/>
    </row>
    <row r="30" spans="1:7" x14ac:dyDescent="0.3">
      <c r="A30" s="4"/>
      <c r="B30" s="4"/>
      <c r="C30" s="4"/>
      <c r="D30" s="4"/>
      <c r="E30" s="4"/>
      <c r="F30" s="4"/>
      <c r="G30" s="4"/>
    </row>
    <row r="31" spans="1:7" ht="15" customHeight="1" x14ac:dyDescent="0.3">
      <c r="A31" s="4"/>
      <c r="B31" s="4"/>
      <c r="C31" s="4"/>
      <c r="D31" s="4"/>
      <c r="E31" s="4"/>
      <c r="F31" s="4"/>
      <c r="G31" s="4"/>
    </row>
    <row r="32" spans="1:7" x14ac:dyDescent="0.3">
      <c r="A32" s="4"/>
      <c r="B32" s="4"/>
      <c r="C32" s="4"/>
      <c r="D32" s="4"/>
      <c r="E32" s="4"/>
      <c r="F32" s="4"/>
      <c r="G32" s="4"/>
    </row>
    <row r="33" spans="1:7" ht="15" customHeight="1" x14ac:dyDescent="0.3">
      <c r="A33" s="4"/>
      <c r="B33" s="4"/>
      <c r="C33" s="4"/>
      <c r="D33" s="4"/>
      <c r="E33" s="4"/>
      <c r="F33" s="4"/>
      <c r="G33" s="4"/>
    </row>
    <row r="34" spans="1:7" x14ac:dyDescent="0.3">
      <c r="A34" s="4"/>
      <c r="B34" s="4"/>
      <c r="C34" s="4"/>
      <c r="D34" s="4"/>
      <c r="E34" s="4"/>
      <c r="F34" s="4"/>
      <c r="G34" s="4"/>
    </row>
    <row r="35" spans="1:7" x14ac:dyDescent="0.3">
      <c r="A35" s="4"/>
      <c r="B35" s="4"/>
      <c r="C35" s="4"/>
      <c r="D35" s="4"/>
      <c r="E35" s="4"/>
      <c r="F35" s="4"/>
      <c r="G35" s="4"/>
    </row>
    <row r="36" spans="1:7" x14ac:dyDescent="0.3">
      <c r="A36" s="4"/>
      <c r="B36" s="4"/>
      <c r="C36" s="4"/>
      <c r="D36" s="4"/>
      <c r="E36" s="4"/>
      <c r="F36" s="4"/>
      <c r="G36" s="4"/>
    </row>
    <row r="37" spans="1:7" x14ac:dyDescent="0.3">
      <c r="A37" s="4"/>
      <c r="B37" s="4"/>
      <c r="C37" s="4"/>
      <c r="D37" s="4"/>
      <c r="E37" s="4"/>
      <c r="F37" s="4"/>
      <c r="G37" s="4"/>
    </row>
    <row r="38" spans="1:7" x14ac:dyDescent="0.3">
      <c r="A38" s="4"/>
      <c r="B38" s="4"/>
      <c r="C38" s="4"/>
      <c r="D38" s="4"/>
      <c r="E38" s="4"/>
      <c r="F38" s="4"/>
      <c r="G38" s="4"/>
    </row>
    <row r="39" spans="1:7" x14ac:dyDescent="0.3">
      <c r="A39" s="4"/>
      <c r="B39" s="4"/>
      <c r="C39" s="4"/>
      <c r="D39" s="4"/>
      <c r="E39" s="4"/>
      <c r="F39" s="4"/>
      <c r="G39" s="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pageSetUpPr fitToPage="1"/>
  </sheetPr>
  <dimension ref="A1:K31"/>
  <sheetViews>
    <sheetView showGridLines="0" zoomScale="90" zoomScaleNormal="90" workbookViewId="0">
      <pane ySplit="1" topLeftCell="A6" activePane="bottomLeft" state="frozen"/>
      <selection activeCell="D54" sqref="D54"/>
      <selection pane="bottomLeft" activeCell="C31" sqref="C31"/>
    </sheetView>
  </sheetViews>
  <sheetFormatPr defaultColWidth="9.109375" defaultRowHeight="13.2" x14ac:dyDescent="0.3"/>
  <cols>
    <col min="1" max="1" width="8.5546875" style="200" bestFit="1" customWidth="1"/>
    <col min="2" max="2" width="21.88671875" style="200" customWidth="1"/>
    <col min="3" max="3" width="11.6640625" style="200" bestFit="1" customWidth="1"/>
    <col min="4" max="4" width="19.6640625" style="200" bestFit="1" customWidth="1"/>
    <col min="5" max="5" width="22.109375" style="200" bestFit="1" customWidth="1"/>
    <col min="6" max="6" width="24" style="200" bestFit="1" customWidth="1"/>
    <col min="7" max="7" width="15.44140625" style="200" bestFit="1" customWidth="1"/>
    <col min="8" max="8" width="16" style="200" bestFit="1" customWidth="1"/>
    <col min="9" max="9" width="18.5546875" style="200" bestFit="1" customWidth="1"/>
    <col min="10" max="10" width="19" style="200" customWidth="1"/>
    <col min="11" max="11" width="14.44140625" style="200" bestFit="1" customWidth="1"/>
    <col min="12" max="12" width="12.5546875" style="200" customWidth="1"/>
    <col min="13" max="13" width="22" style="200" bestFit="1" customWidth="1"/>
    <col min="14" max="17" width="9.109375" style="200"/>
    <col min="18" max="18" width="9.109375" style="200" customWidth="1"/>
    <col min="19" max="19" width="9.109375" style="200"/>
    <col min="20" max="20" width="23" style="200" bestFit="1" customWidth="1"/>
    <col min="21" max="16384" width="9.109375" style="200"/>
  </cols>
  <sheetData>
    <row r="1" spans="1:11" ht="42" customHeight="1" x14ac:dyDescent="0.3">
      <c r="A1" s="68" t="s">
        <v>45</v>
      </c>
      <c r="B1" s="68" t="s">
        <v>25</v>
      </c>
      <c r="C1" s="202" t="s">
        <v>70</v>
      </c>
      <c r="D1" s="202" t="s">
        <v>80</v>
      </c>
      <c r="E1" s="203" t="s">
        <v>81</v>
      </c>
      <c r="F1" s="203" t="s">
        <v>82</v>
      </c>
      <c r="G1" s="203" t="s">
        <v>83</v>
      </c>
      <c r="H1" s="202" t="s">
        <v>27</v>
      </c>
      <c r="I1" s="203" t="s">
        <v>28</v>
      </c>
      <c r="J1" s="203" t="s">
        <v>84</v>
      </c>
      <c r="K1" s="203" t="s">
        <v>85</v>
      </c>
    </row>
    <row r="2" spans="1:11" x14ac:dyDescent="0.3">
      <c r="A2" s="204">
        <v>43191</v>
      </c>
      <c r="B2" s="205" t="s">
        <v>29</v>
      </c>
      <c r="C2" s="206">
        <v>744</v>
      </c>
      <c r="D2" s="206">
        <v>468</v>
      </c>
      <c r="E2" s="69">
        <v>0.62903225806451613</v>
      </c>
      <c r="F2" s="206">
        <v>276</v>
      </c>
      <c r="G2" s="69">
        <v>0.37096774193548387</v>
      </c>
      <c r="H2" s="206">
        <v>253</v>
      </c>
      <c r="I2" s="69">
        <v>0.34005376344086019</v>
      </c>
      <c r="J2" s="207">
        <v>721</v>
      </c>
      <c r="K2" s="208">
        <v>0.96908602150537637</v>
      </c>
    </row>
    <row r="3" spans="1:11" x14ac:dyDescent="0.3">
      <c r="A3" s="204">
        <v>43191</v>
      </c>
      <c r="B3" s="209" t="s">
        <v>52</v>
      </c>
      <c r="C3" s="210">
        <v>8</v>
      </c>
      <c r="D3" s="210">
        <v>3</v>
      </c>
      <c r="E3" s="211">
        <v>0.375</v>
      </c>
      <c r="F3" s="212">
        <v>5</v>
      </c>
      <c r="G3" s="70">
        <v>0.625</v>
      </c>
      <c r="H3" s="212">
        <v>5</v>
      </c>
      <c r="I3" s="213">
        <v>0.625</v>
      </c>
      <c r="J3" s="72">
        <v>8</v>
      </c>
      <c r="K3" s="70">
        <v>1</v>
      </c>
    </row>
    <row r="4" spans="1:11" x14ac:dyDescent="0.3">
      <c r="A4" s="204">
        <v>43191</v>
      </c>
      <c r="B4" s="209" t="s">
        <v>76</v>
      </c>
      <c r="C4" s="210">
        <v>0</v>
      </c>
      <c r="D4" s="210">
        <v>0</v>
      </c>
      <c r="E4" s="211" t="e">
        <v>#DIV/0!</v>
      </c>
      <c r="F4" s="212">
        <v>0</v>
      </c>
      <c r="G4" s="70" t="e">
        <v>#DIV/0!</v>
      </c>
      <c r="H4" s="212">
        <v>0</v>
      </c>
      <c r="I4" s="213" t="e">
        <v>#DIV/0!</v>
      </c>
      <c r="J4" s="72">
        <v>0</v>
      </c>
      <c r="K4" s="70" t="e">
        <v>#DIV/0!</v>
      </c>
    </row>
    <row r="5" spans="1:11" x14ac:dyDescent="0.3">
      <c r="A5" s="204">
        <v>43191</v>
      </c>
      <c r="B5" s="209" t="s">
        <v>10</v>
      </c>
      <c r="C5" s="210">
        <v>88</v>
      </c>
      <c r="D5" s="210">
        <v>88</v>
      </c>
      <c r="E5" s="211">
        <v>1</v>
      </c>
      <c r="F5" s="212">
        <v>0</v>
      </c>
      <c r="G5" s="70">
        <v>0</v>
      </c>
      <c r="H5" s="212">
        <v>0</v>
      </c>
      <c r="I5" s="213">
        <v>0</v>
      </c>
      <c r="J5" s="72">
        <v>88</v>
      </c>
      <c r="K5" s="70">
        <v>1</v>
      </c>
    </row>
    <row r="6" spans="1:11" x14ac:dyDescent="0.3">
      <c r="A6" s="204">
        <v>43191</v>
      </c>
      <c r="B6" s="209" t="s">
        <v>54</v>
      </c>
      <c r="C6" s="210">
        <v>71</v>
      </c>
      <c r="D6" s="210">
        <v>39</v>
      </c>
      <c r="E6" s="211">
        <v>0.54929577464788737</v>
      </c>
      <c r="F6" s="212">
        <v>32</v>
      </c>
      <c r="G6" s="70">
        <v>0.45070422535211269</v>
      </c>
      <c r="H6" s="212">
        <v>30</v>
      </c>
      <c r="I6" s="213">
        <v>0.42253521126760563</v>
      </c>
      <c r="J6" s="72">
        <v>69</v>
      </c>
      <c r="K6" s="70">
        <v>0.971830985915493</v>
      </c>
    </row>
    <row r="7" spans="1:11" x14ac:dyDescent="0.3">
      <c r="A7" s="204">
        <v>43191</v>
      </c>
      <c r="B7" s="209" t="s">
        <v>26</v>
      </c>
      <c r="C7" s="210">
        <v>35</v>
      </c>
      <c r="D7" s="210">
        <v>29</v>
      </c>
      <c r="E7" s="211">
        <v>0.82857142857142863</v>
      </c>
      <c r="F7" s="212">
        <v>6</v>
      </c>
      <c r="G7" s="70">
        <v>0.17142857142857143</v>
      </c>
      <c r="H7" s="212">
        <v>6</v>
      </c>
      <c r="I7" s="213">
        <v>0.17142857142857143</v>
      </c>
      <c r="J7" s="72">
        <v>35</v>
      </c>
      <c r="K7" s="70">
        <v>1</v>
      </c>
    </row>
    <row r="8" spans="1:11" x14ac:dyDescent="0.3">
      <c r="A8" s="204">
        <v>43191</v>
      </c>
      <c r="B8" s="209" t="s">
        <v>112</v>
      </c>
      <c r="C8" s="210">
        <v>8</v>
      </c>
      <c r="D8" s="210">
        <v>8</v>
      </c>
      <c r="E8" s="211">
        <v>1</v>
      </c>
      <c r="F8" s="212">
        <v>0</v>
      </c>
      <c r="G8" s="70">
        <v>0</v>
      </c>
      <c r="H8" s="212">
        <v>0</v>
      </c>
      <c r="I8" s="213">
        <v>0</v>
      </c>
      <c r="J8" s="72">
        <v>8</v>
      </c>
      <c r="K8" s="70">
        <v>1</v>
      </c>
    </row>
    <row r="9" spans="1:11" x14ac:dyDescent="0.3">
      <c r="A9" s="204">
        <v>43191</v>
      </c>
      <c r="B9" s="209" t="s">
        <v>57</v>
      </c>
      <c r="C9" s="210">
        <v>4</v>
      </c>
      <c r="D9" s="210">
        <v>2</v>
      </c>
      <c r="E9" s="211">
        <v>0.5</v>
      </c>
      <c r="F9" s="212">
        <v>2</v>
      </c>
      <c r="G9" s="70">
        <v>0.5</v>
      </c>
      <c r="H9" s="212">
        <v>2</v>
      </c>
      <c r="I9" s="213">
        <v>0.5</v>
      </c>
      <c r="J9" s="72">
        <v>4</v>
      </c>
      <c r="K9" s="70">
        <v>1</v>
      </c>
    </row>
    <row r="10" spans="1:11" x14ac:dyDescent="0.3">
      <c r="A10" s="204">
        <v>43191</v>
      </c>
      <c r="B10" s="209" t="s">
        <v>53</v>
      </c>
      <c r="C10" s="210">
        <v>381</v>
      </c>
      <c r="D10" s="210">
        <v>217</v>
      </c>
      <c r="E10" s="211">
        <v>0.56955380577427817</v>
      </c>
      <c r="F10" s="212">
        <v>164</v>
      </c>
      <c r="G10" s="70">
        <v>0.43044619422572178</v>
      </c>
      <c r="H10" s="212">
        <v>150</v>
      </c>
      <c r="I10" s="213">
        <v>0.39370078740157483</v>
      </c>
      <c r="J10" s="72">
        <v>367</v>
      </c>
      <c r="K10" s="70">
        <v>0.96325459317585305</v>
      </c>
    </row>
    <row r="11" spans="1:11" ht="13.8" thickBot="1" x14ac:dyDescent="0.35">
      <c r="A11" s="214">
        <v>43191</v>
      </c>
      <c r="B11" s="215" t="s">
        <v>4</v>
      </c>
      <c r="C11" s="216">
        <v>149</v>
      </c>
      <c r="D11" s="216">
        <v>82</v>
      </c>
      <c r="E11" s="217">
        <v>0.55033557046979864</v>
      </c>
      <c r="F11" s="218">
        <v>67</v>
      </c>
      <c r="G11" s="71">
        <v>0.44966442953020136</v>
      </c>
      <c r="H11" s="218">
        <v>60</v>
      </c>
      <c r="I11" s="219">
        <v>0.40268456375838924</v>
      </c>
      <c r="J11" s="73">
        <v>142</v>
      </c>
      <c r="K11" s="71">
        <v>0.95302013422818788</v>
      </c>
    </row>
    <row r="12" spans="1:11" x14ac:dyDescent="0.3">
      <c r="A12" s="204">
        <v>43221</v>
      </c>
      <c r="B12" s="205" t="s">
        <v>29</v>
      </c>
      <c r="C12" s="206">
        <v>728</v>
      </c>
      <c r="D12" s="206">
        <v>542</v>
      </c>
      <c r="E12" s="69">
        <v>0.74450549450549453</v>
      </c>
      <c r="F12" s="206">
        <v>186</v>
      </c>
      <c r="G12" s="69">
        <v>0.25549450549450547</v>
      </c>
      <c r="H12" s="206">
        <v>186</v>
      </c>
      <c r="I12" s="69">
        <v>0.25549450549450547</v>
      </c>
      <c r="J12" s="207">
        <v>728</v>
      </c>
      <c r="K12" s="208">
        <v>1</v>
      </c>
    </row>
    <row r="13" spans="1:11" x14ac:dyDescent="0.3">
      <c r="A13" s="204">
        <v>43221</v>
      </c>
      <c r="B13" s="209" t="s">
        <v>52</v>
      </c>
      <c r="C13" s="210">
        <v>8</v>
      </c>
      <c r="D13" s="210">
        <v>7</v>
      </c>
      <c r="E13" s="211">
        <v>0.875</v>
      </c>
      <c r="F13" s="212">
        <v>1</v>
      </c>
      <c r="G13" s="70">
        <v>0.125</v>
      </c>
      <c r="H13" s="212">
        <v>1</v>
      </c>
      <c r="I13" s="213">
        <v>0.125</v>
      </c>
      <c r="J13" s="72">
        <v>8</v>
      </c>
      <c r="K13" s="70">
        <v>1</v>
      </c>
    </row>
    <row r="14" spans="1:11" x14ac:dyDescent="0.3">
      <c r="A14" s="204">
        <v>43221</v>
      </c>
      <c r="B14" s="209" t="s">
        <v>76</v>
      </c>
      <c r="C14" s="210">
        <v>0</v>
      </c>
      <c r="D14" s="210">
        <v>0</v>
      </c>
      <c r="E14" s="211" t="e">
        <v>#DIV/0!</v>
      </c>
      <c r="F14" s="212">
        <v>0</v>
      </c>
      <c r="G14" s="70" t="e">
        <v>#DIV/0!</v>
      </c>
      <c r="H14" s="212">
        <v>0</v>
      </c>
      <c r="I14" s="213" t="e">
        <v>#DIV/0!</v>
      </c>
      <c r="J14" s="72">
        <v>0</v>
      </c>
      <c r="K14" s="70" t="e">
        <v>#DIV/0!</v>
      </c>
    </row>
    <row r="15" spans="1:11" x14ac:dyDescent="0.3">
      <c r="A15" s="204">
        <v>43221</v>
      </c>
      <c r="B15" s="209" t="s">
        <v>10</v>
      </c>
      <c r="C15" s="210">
        <v>66</v>
      </c>
      <c r="D15" s="210">
        <v>66</v>
      </c>
      <c r="E15" s="211">
        <v>1</v>
      </c>
      <c r="F15" s="212">
        <v>0</v>
      </c>
      <c r="G15" s="70">
        <v>0</v>
      </c>
      <c r="H15" s="212">
        <v>0</v>
      </c>
      <c r="I15" s="213">
        <v>0</v>
      </c>
      <c r="J15" s="72">
        <v>66</v>
      </c>
      <c r="K15" s="70">
        <v>1</v>
      </c>
    </row>
    <row r="16" spans="1:11" x14ac:dyDescent="0.3">
      <c r="A16" s="204">
        <v>43221</v>
      </c>
      <c r="B16" s="209" t="s">
        <v>54</v>
      </c>
      <c r="C16" s="210">
        <v>92</v>
      </c>
      <c r="D16" s="210">
        <v>61</v>
      </c>
      <c r="E16" s="211">
        <v>0.66304347826086951</v>
      </c>
      <c r="F16" s="212">
        <v>31</v>
      </c>
      <c r="G16" s="70">
        <v>0.33695652173913043</v>
      </c>
      <c r="H16" s="212">
        <v>31</v>
      </c>
      <c r="I16" s="213">
        <v>0.33695652173913043</v>
      </c>
      <c r="J16" s="72">
        <v>92</v>
      </c>
      <c r="K16" s="70">
        <v>1</v>
      </c>
    </row>
    <row r="17" spans="1:11" x14ac:dyDescent="0.3">
      <c r="A17" s="204">
        <v>43221</v>
      </c>
      <c r="B17" s="209" t="s">
        <v>26</v>
      </c>
      <c r="C17" s="210">
        <v>34</v>
      </c>
      <c r="D17" s="210">
        <v>26</v>
      </c>
      <c r="E17" s="211">
        <v>0.76470588235294112</v>
      </c>
      <c r="F17" s="212">
        <v>8</v>
      </c>
      <c r="G17" s="70">
        <v>0.23529411764705882</v>
      </c>
      <c r="H17" s="212">
        <v>8</v>
      </c>
      <c r="I17" s="213">
        <v>0.23529411764705882</v>
      </c>
      <c r="J17" s="72">
        <v>34</v>
      </c>
      <c r="K17" s="70">
        <v>1</v>
      </c>
    </row>
    <row r="18" spans="1:11" x14ac:dyDescent="0.3">
      <c r="A18" s="204">
        <v>43221</v>
      </c>
      <c r="B18" s="209" t="s">
        <v>112</v>
      </c>
      <c r="C18" s="210">
        <v>7</v>
      </c>
      <c r="D18" s="210">
        <v>7</v>
      </c>
      <c r="E18" s="211">
        <v>1</v>
      </c>
      <c r="F18" s="212">
        <v>0</v>
      </c>
      <c r="G18" s="70">
        <v>0</v>
      </c>
      <c r="H18" s="212">
        <v>0</v>
      </c>
      <c r="I18" s="213">
        <v>0</v>
      </c>
      <c r="J18" s="72">
        <v>7</v>
      </c>
      <c r="K18" s="70">
        <v>1</v>
      </c>
    </row>
    <row r="19" spans="1:11" x14ac:dyDescent="0.3">
      <c r="A19" s="204">
        <v>43221</v>
      </c>
      <c r="B19" s="209" t="s">
        <v>57</v>
      </c>
      <c r="C19" s="210">
        <v>11</v>
      </c>
      <c r="D19" s="210">
        <v>7</v>
      </c>
      <c r="E19" s="211">
        <v>0.63636363636363635</v>
      </c>
      <c r="F19" s="212">
        <v>4</v>
      </c>
      <c r="G19" s="70">
        <v>0.36363636363636365</v>
      </c>
      <c r="H19" s="212">
        <v>4</v>
      </c>
      <c r="I19" s="213">
        <v>0.36363636363636365</v>
      </c>
      <c r="J19" s="72">
        <v>11</v>
      </c>
      <c r="K19" s="70">
        <v>1</v>
      </c>
    </row>
    <row r="20" spans="1:11" x14ac:dyDescent="0.3">
      <c r="A20" s="204">
        <v>43221</v>
      </c>
      <c r="B20" s="209" t="s">
        <v>53</v>
      </c>
      <c r="C20" s="210">
        <v>309</v>
      </c>
      <c r="D20" s="210">
        <v>243</v>
      </c>
      <c r="E20" s="211">
        <v>0.78640776699029125</v>
      </c>
      <c r="F20" s="212">
        <v>66</v>
      </c>
      <c r="G20" s="70">
        <v>0.21359223300970873</v>
      </c>
      <c r="H20" s="212">
        <v>66</v>
      </c>
      <c r="I20" s="213">
        <v>0.21359223300970873</v>
      </c>
      <c r="J20" s="72">
        <v>309</v>
      </c>
      <c r="K20" s="70">
        <v>1</v>
      </c>
    </row>
    <row r="21" spans="1:11" ht="13.8" thickBot="1" x14ac:dyDescent="0.35">
      <c r="A21" s="214">
        <v>43221</v>
      </c>
      <c r="B21" s="215" t="s">
        <v>4</v>
      </c>
      <c r="C21" s="216">
        <v>201</v>
      </c>
      <c r="D21" s="216">
        <v>125</v>
      </c>
      <c r="E21" s="217">
        <v>0.62189054726368154</v>
      </c>
      <c r="F21" s="218">
        <v>76</v>
      </c>
      <c r="G21" s="71">
        <v>0.37810945273631841</v>
      </c>
      <c r="H21" s="218">
        <v>76</v>
      </c>
      <c r="I21" s="219">
        <v>0.37810945273631841</v>
      </c>
      <c r="J21" s="73">
        <v>201</v>
      </c>
      <c r="K21" s="71">
        <v>1</v>
      </c>
    </row>
    <row r="22" spans="1:11" x14ac:dyDescent="0.3">
      <c r="A22" s="204">
        <v>43252</v>
      </c>
      <c r="B22" s="205" t="s">
        <v>29</v>
      </c>
      <c r="C22" s="206">
        <v>791</v>
      </c>
      <c r="D22" s="206">
        <v>479</v>
      </c>
      <c r="E22" s="69">
        <v>0.60556257901390642</v>
      </c>
      <c r="F22" s="206">
        <v>312</v>
      </c>
      <c r="G22" s="69">
        <v>0.39443742098609358</v>
      </c>
      <c r="H22" s="206">
        <v>254</v>
      </c>
      <c r="I22" s="69">
        <v>0.32111251580278127</v>
      </c>
      <c r="J22" s="207">
        <v>733</v>
      </c>
      <c r="K22" s="208">
        <v>0.92667509481668775</v>
      </c>
    </row>
    <row r="23" spans="1:11" x14ac:dyDescent="0.3">
      <c r="A23" s="204">
        <v>43252</v>
      </c>
      <c r="B23" s="209" t="s">
        <v>52</v>
      </c>
      <c r="C23" s="210">
        <v>7</v>
      </c>
      <c r="D23" s="210">
        <v>7</v>
      </c>
      <c r="E23" s="211">
        <v>1</v>
      </c>
      <c r="F23" s="212">
        <v>0</v>
      </c>
      <c r="G23" s="70">
        <v>0</v>
      </c>
      <c r="H23" s="212">
        <v>0</v>
      </c>
      <c r="I23" s="213">
        <v>0</v>
      </c>
      <c r="J23" s="72">
        <v>7</v>
      </c>
      <c r="K23" s="70">
        <v>1</v>
      </c>
    </row>
    <row r="24" spans="1:11" x14ac:dyDescent="0.3">
      <c r="A24" s="204">
        <v>43252</v>
      </c>
      <c r="B24" s="209" t="s">
        <v>76</v>
      </c>
      <c r="C24" s="210">
        <v>0</v>
      </c>
      <c r="D24" s="210">
        <v>0</v>
      </c>
      <c r="E24" s="211" t="e">
        <v>#DIV/0!</v>
      </c>
      <c r="F24" s="212">
        <v>0</v>
      </c>
      <c r="G24" s="70" t="e">
        <v>#DIV/0!</v>
      </c>
      <c r="H24" s="212">
        <v>0</v>
      </c>
      <c r="I24" s="213" t="e">
        <v>#DIV/0!</v>
      </c>
      <c r="J24" s="72">
        <v>0</v>
      </c>
      <c r="K24" s="70" t="e">
        <v>#DIV/0!</v>
      </c>
    </row>
    <row r="25" spans="1:11" x14ac:dyDescent="0.3">
      <c r="A25" s="204">
        <v>43252</v>
      </c>
      <c r="B25" s="209" t="s">
        <v>10</v>
      </c>
      <c r="C25" s="210">
        <v>88</v>
      </c>
      <c r="D25" s="210">
        <v>31</v>
      </c>
      <c r="E25" s="211">
        <v>0.35227272727272729</v>
      </c>
      <c r="F25" s="212">
        <v>57</v>
      </c>
      <c r="G25" s="70">
        <v>0.64772727272727271</v>
      </c>
      <c r="H25" s="212">
        <v>0</v>
      </c>
      <c r="I25" s="213">
        <v>0</v>
      </c>
      <c r="J25" s="72">
        <v>31</v>
      </c>
      <c r="K25" s="70">
        <v>0.35227272727272729</v>
      </c>
    </row>
    <row r="26" spans="1:11" x14ac:dyDescent="0.3">
      <c r="A26" s="204">
        <v>43252</v>
      </c>
      <c r="B26" s="209" t="s">
        <v>54</v>
      </c>
      <c r="C26" s="210">
        <v>94</v>
      </c>
      <c r="D26" s="210">
        <v>62</v>
      </c>
      <c r="E26" s="211">
        <v>0.65957446808510634</v>
      </c>
      <c r="F26" s="212">
        <v>32</v>
      </c>
      <c r="G26" s="70">
        <v>0.34042553191489361</v>
      </c>
      <c r="H26" s="212">
        <v>32</v>
      </c>
      <c r="I26" s="213">
        <v>0.34042553191489361</v>
      </c>
      <c r="J26" s="72">
        <v>94</v>
      </c>
      <c r="K26" s="70">
        <v>1</v>
      </c>
    </row>
    <row r="27" spans="1:11" x14ac:dyDescent="0.3">
      <c r="A27" s="204">
        <v>43252</v>
      </c>
      <c r="B27" s="209" t="s">
        <v>26</v>
      </c>
      <c r="C27" s="210">
        <v>33</v>
      </c>
      <c r="D27" s="210">
        <v>27</v>
      </c>
      <c r="E27" s="211">
        <v>0.81818181818181823</v>
      </c>
      <c r="F27" s="212">
        <v>6</v>
      </c>
      <c r="G27" s="70">
        <v>0.18181818181818182</v>
      </c>
      <c r="H27" s="212">
        <v>6</v>
      </c>
      <c r="I27" s="213">
        <v>0.18181818181818182</v>
      </c>
      <c r="J27" s="72">
        <v>33</v>
      </c>
      <c r="K27" s="70">
        <v>1</v>
      </c>
    </row>
    <row r="28" spans="1:11" x14ac:dyDescent="0.3">
      <c r="A28" s="204">
        <v>43252</v>
      </c>
      <c r="B28" s="209" t="s">
        <v>112</v>
      </c>
      <c r="C28" s="210">
        <v>9</v>
      </c>
      <c r="D28" s="210">
        <v>8</v>
      </c>
      <c r="E28" s="211">
        <v>0.88888888888888884</v>
      </c>
      <c r="F28" s="212">
        <v>1</v>
      </c>
      <c r="G28" s="70">
        <v>0.1111111111111111</v>
      </c>
      <c r="H28" s="212">
        <v>1</v>
      </c>
      <c r="I28" s="213">
        <v>0.1111111111111111</v>
      </c>
      <c r="J28" s="72">
        <v>9</v>
      </c>
      <c r="K28" s="70">
        <v>1</v>
      </c>
    </row>
    <row r="29" spans="1:11" x14ac:dyDescent="0.3">
      <c r="A29" s="204">
        <v>43252</v>
      </c>
      <c r="B29" s="209" t="s">
        <v>57</v>
      </c>
      <c r="C29" s="210">
        <v>7</v>
      </c>
      <c r="D29" s="210">
        <v>4</v>
      </c>
      <c r="E29" s="211">
        <v>0.5714285714285714</v>
      </c>
      <c r="F29" s="212">
        <v>3</v>
      </c>
      <c r="G29" s="70">
        <v>0.42857142857142855</v>
      </c>
      <c r="H29" s="212">
        <v>3</v>
      </c>
      <c r="I29" s="213">
        <v>0.42857142857142855</v>
      </c>
      <c r="J29" s="72">
        <v>7</v>
      </c>
      <c r="K29" s="70">
        <v>1</v>
      </c>
    </row>
    <row r="30" spans="1:11" x14ac:dyDescent="0.3">
      <c r="A30" s="204">
        <v>43252</v>
      </c>
      <c r="B30" s="209" t="s">
        <v>53</v>
      </c>
      <c r="C30" s="210">
        <v>325</v>
      </c>
      <c r="D30" s="210">
        <v>202</v>
      </c>
      <c r="E30" s="211">
        <v>0.62153846153846148</v>
      </c>
      <c r="F30" s="212">
        <v>123</v>
      </c>
      <c r="G30" s="70">
        <v>0.37846153846153846</v>
      </c>
      <c r="H30" s="212">
        <v>123</v>
      </c>
      <c r="I30" s="213">
        <v>0.37846153846153846</v>
      </c>
      <c r="J30" s="72">
        <v>325</v>
      </c>
      <c r="K30" s="70">
        <v>1</v>
      </c>
    </row>
    <row r="31" spans="1:11" ht="13.8" thickBot="1" x14ac:dyDescent="0.35">
      <c r="A31" s="214">
        <v>43252</v>
      </c>
      <c r="B31" s="215" t="s">
        <v>4</v>
      </c>
      <c r="C31" s="216">
        <v>228</v>
      </c>
      <c r="D31" s="216">
        <v>138</v>
      </c>
      <c r="E31" s="217">
        <v>0.60526315789473684</v>
      </c>
      <c r="F31" s="218">
        <v>90</v>
      </c>
      <c r="G31" s="71">
        <v>0.39473684210526316</v>
      </c>
      <c r="H31" s="218">
        <v>89</v>
      </c>
      <c r="I31" s="219">
        <v>0.39035087719298245</v>
      </c>
      <c r="J31" s="73">
        <v>227</v>
      </c>
      <c r="K31" s="71">
        <v>0.99561403508771928</v>
      </c>
    </row>
  </sheetData>
  <pageMargins left="0.25" right="0.25" top="0.75" bottom="0.75" header="0.3" footer="0.3"/>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pageSetUpPr fitToPage="1"/>
  </sheetPr>
  <dimension ref="A1:L12"/>
  <sheetViews>
    <sheetView zoomScaleNormal="100" workbookViewId="0">
      <selection activeCell="A10" sqref="A10"/>
    </sheetView>
  </sheetViews>
  <sheetFormatPr defaultColWidth="9.109375" defaultRowHeight="14.4" x14ac:dyDescent="0.3"/>
  <cols>
    <col min="1" max="1" width="24.5546875" style="14" customWidth="1"/>
    <col min="2" max="3" width="10.109375" style="14" customWidth="1"/>
    <col min="4" max="8" width="10.109375" style="102" customWidth="1"/>
    <col min="9" max="9" width="2.6640625" style="102" customWidth="1"/>
    <col min="10" max="10" width="10.33203125" style="102" customWidth="1"/>
    <col min="11" max="11" width="11" style="102" customWidth="1"/>
    <col min="12" max="12" width="11.44140625" style="102" customWidth="1"/>
    <col min="13" max="16384" width="9.109375" style="102"/>
  </cols>
  <sheetData>
    <row r="1" spans="1:12" s="14" customFormat="1" ht="20.399999999999999" x14ac:dyDescent="0.35">
      <c r="A1" s="96" t="s">
        <v>123</v>
      </c>
      <c r="B1" s="97"/>
      <c r="C1" s="98"/>
      <c r="D1" s="97"/>
      <c r="E1" s="98"/>
      <c r="F1" s="97"/>
      <c r="G1" s="98"/>
      <c r="H1" s="97"/>
      <c r="I1" s="98"/>
      <c r="J1" s="97"/>
      <c r="K1" s="97"/>
      <c r="L1" s="97"/>
    </row>
    <row r="2" spans="1:12" s="14" customFormat="1" ht="20.399999999999999" x14ac:dyDescent="0.35">
      <c r="A2" s="99"/>
      <c r="B2" s="97"/>
      <c r="C2" s="98"/>
      <c r="D2" s="97"/>
      <c r="E2" s="98"/>
      <c r="F2" s="97"/>
      <c r="G2" s="98"/>
      <c r="H2" s="97"/>
      <c r="I2" s="98"/>
      <c r="J2" s="97"/>
      <c r="K2" s="97"/>
      <c r="L2" s="97"/>
    </row>
    <row r="3" spans="1:12" s="14" customFormat="1" x14ac:dyDescent="0.3">
      <c r="A3" s="97"/>
      <c r="B3" s="97"/>
      <c r="C3" s="98"/>
      <c r="D3" s="97"/>
      <c r="E3" s="98"/>
      <c r="F3" s="97"/>
      <c r="G3" s="98"/>
      <c r="H3" s="97"/>
      <c r="I3" s="98"/>
      <c r="J3" s="97"/>
      <c r="K3" s="97"/>
      <c r="L3" s="97"/>
    </row>
    <row r="4" spans="1:12" s="14" customFormat="1" x14ac:dyDescent="0.3">
      <c r="B4" s="100"/>
      <c r="D4" s="100"/>
      <c r="F4" s="100"/>
      <c r="H4" s="100"/>
      <c r="J4" s="100"/>
      <c r="L4" s="100"/>
    </row>
    <row r="5" spans="1:12" s="14" customFormat="1" ht="15" thickBot="1" x14ac:dyDescent="0.35">
      <c r="B5" s="100"/>
      <c r="D5" s="100"/>
      <c r="F5" s="100"/>
      <c r="H5" s="100"/>
      <c r="J5" s="100"/>
      <c r="L5" s="100"/>
    </row>
    <row r="6" spans="1:12" ht="15.75" customHeight="1" thickBot="1" x14ac:dyDescent="0.35">
      <c r="A6" s="101" t="s">
        <v>124</v>
      </c>
      <c r="D6" s="100"/>
      <c r="E6" s="100"/>
      <c r="F6" s="100"/>
      <c r="G6" s="100"/>
      <c r="H6" s="100"/>
      <c r="I6" s="100"/>
      <c r="J6" s="100"/>
      <c r="K6" s="100"/>
      <c r="L6" s="100"/>
    </row>
    <row r="7" spans="1:12" ht="8.25" customHeight="1" thickBot="1" x14ac:dyDescent="0.35">
      <c r="D7" s="100"/>
      <c r="E7" s="100"/>
      <c r="F7" s="100"/>
      <c r="G7" s="100"/>
      <c r="H7" s="100"/>
      <c r="I7" s="100"/>
      <c r="J7" s="100"/>
      <c r="K7" s="100"/>
      <c r="L7" s="100"/>
    </row>
    <row r="8" spans="1:12" ht="15.75" customHeight="1" thickBot="1" x14ac:dyDescent="0.35">
      <c r="A8" s="237" t="s">
        <v>45</v>
      </c>
      <c r="B8" s="239" t="s">
        <v>125</v>
      </c>
      <c r="C8" s="240"/>
      <c r="D8" s="240"/>
      <c r="E8" s="240"/>
      <c r="F8" s="240"/>
      <c r="G8" s="240"/>
      <c r="H8" s="241"/>
      <c r="I8" s="100"/>
      <c r="J8" s="100"/>
      <c r="K8" s="100"/>
      <c r="L8" s="100"/>
    </row>
    <row r="9" spans="1:12" ht="31.5" customHeight="1" thickBot="1" x14ac:dyDescent="0.35">
      <c r="A9" s="238"/>
      <c r="B9" s="103" t="s">
        <v>126</v>
      </c>
      <c r="C9" s="104" t="s">
        <v>127</v>
      </c>
      <c r="D9" s="104" t="s">
        <v>128</v>
      </c>
      <c r="E9" s="104" t="s">
        <v>129</v>
      </c>
      <c r="F9" s="104" t="s">
        <v>130</v>
      </c>
      <c r="G9" s="104" t="s">
        <v>131</v>
      </c>
      <c r="H9" s="105" t="s">
        <v>50</v>
      </c>
      <c r="I9" s="100"/>
      <c r="J9" s="103" t="s">
        <v>132</v>
      </c>
      <c r="K9" s="104" t="s">
        <v>133</v>
      </c>
      <c r="L9" s="105" t="s">
        <v>134</v>
      </c>
    </row>
    <row r="10" spans="1:12" x14ac:dyDescent="0.3">
      <c r="A10" s="106">
        <v>43191</v>
      </c>
      <c r="B10" s="107">
        <v>8</v>
      </c>
      <c r="C10" s="108">
        <v>5</v>
      </c>
      <c r="D10" s="108">
        <v>1</v>
      </c>
      <c r="E10" s="108">
        <v>2</v>
      </c>
      <c r="F10" s="108">
        <v>1</v>
      </c>
      <c r="G10" s="108">
        <v>1</v>
      </c>
      <c r="H10" s="109">
        <v>18</v>
      </c>
      <c r="I10" s="100"/>
      <c r="J10" s="107">
        <v>17</v>
      </c>
      <c r="K10" s="108">
        <v>13</v>
      </c>
      <c r="L10" s="110">
        <v>0.76470588235294112</v>
      </c>
    </row>
    <row r="11" spans="1:12" x14ac:dyDescent="0.3">
      <c r="A11" s="106">
        <v>43221</v>
      </c>
      <c r="B11" s="107">
        <v>9</v>
      </c>
      <c r="C11" s="108">
        <v>4</v>
      </c>
      <c r="D11" s="108">
        <v>1</v>
      </c>
      <c r="E11" s="108">
        <v>3</v>
      </c>
      <c r="F11" s="108">
        <v>1</v>
      </c>
      <c r="G11" s="108">
        <v>4</v>
      </c>
      <c r="H11" s="109">
        <v>22</v>
      </c>
      <c r="I11" s="100"/>
      <c r="J11" s="107">
        <v>18</v>
      </c>
      <c r="K11" s="108">
        <v>13</v>
      </c>
      <c r="L11" s="110">
        <v>0.72222222222222221</v>
      </c>
    </row>
    <row r="12" spans="1:12" ht="15" thickBot="1" x14ac:dyDescent="0.35">
      <c r="A12" s="111">
        <v>43252</v>
      </c>
      <c r="B12" s="114">
        <v>17</v>
      </c>
      <c r="C12" s="115">
        <v>8</v>
      </c>
      <c r="D12" s="115">
        <v>2</v>
      </c>
      <c r="E12" s="115">
        <v>0</v>
      </c>
      <c r="F12" s="115">
        <v>9</v>
      </c>
      <c r="G12" s="115">
        <v>2</v>
      </c>
      <c r="H12" s="112">
        <v>38</v>
      </c>
      <c r="J12" s="114">
        <v>36</v>
      </c>
      <c r="K12" s="115">
        <v>25</v>
      </c>
      <c r="L12" s="113">
        <v>0.69444444444444442</v>
      </c>
    </row>
  </sheetData>
  <mergeCells count="2">
    <mergeCell ref="A8:A9"/>
    <mergeCell ref="B8:H8"/>
  </mergeCells>
  <conditionalFormatting sqref="B9">
    <cfRule type="iconSet" priority="26">
      <iconSet iconSet="4ArrowsGray" showValue="0">
        <cfvo type="percent" val="0"/>
        <cfvo type="num" val="-1"/>
        <cfvo type="num" val="1"/>
        <cfvo type="num" val="3"/>
      </iconSet>
    </cfRule>
  </conditionalFormatting>
  <conditionalFormatting sqref="L4:L5">
    <cfRule type="iconSet" priority="25">
      <iconSet iconSet="3Arrows" showValue="0">
        <cfvo type="percent" val="0"/>
        <cfvo type="num" val="0"/>
        <cfvo type="num" val="0.1"/>
      </iconSet>
    </cfRule>
  </conditionalFormatting>
  <conditionalFormatting sqref="J4:J5">
    <cfRule type="iconSet" priority="24">
      <iconSet iconSet="3Arrows" showValue="0">
        <cfvo type="percent" val="0"/>
        <cfvo type="num" val="0"/>
        <cfvo type="num" val="0.1"/>
      </iconSet>
    </cfRule>
  </conditionalFormatting>
  <conditionalFormatting sqref="C9:G9">
    <cfRule type="iconSet" priority="23">
      <iconSet iconSet="4ArrowsGray" showValue="0">
        <cfvo type="percent" val="0"/>
        <cfvo type="num" val="-1"/>
        <cfvo type="num" val="1"/>
        <cfvo type="num" val="3"/>
      </iconSet>
    </cfRule>
  </conditionalFormatting>
  <conditionalFormatting sqref="B9:G9">
    <cfRule type="iconSet" priority="22">
      <iconSet iconSet="4ArrowsGray" showValue="0">
        <cfvo type="percent" val="0"/>
        <cfvo type="num" val="-1"/>
        <cfvo type="num" val="1"/>
        <cfvo type="num" val="3"/>
      </iconSet>
    </cfRule>
  </conditionalFormatting>
  <conditionalFormatting sqref="H9">
    <cfRule type="iconSet" priority="21">
      <iconSet iconSet="4ArrowsGray" showValue="0">
        <cfvo type="percent" val="0"/>
        <cfvo type="num" val="-1"/>
        <cfvo type="num" val="1"/>
        <cfvo type="num" val="3"/>
      </iconSet>
    </cfRule>
  </conditionalFormatting>
  <conditionalFormatting sqref="A6">
    <cfRule type="iconSet" priority="20">
      <iconSet iconSet="4ArrowsGray" showValue="0">
        <cfvo type="percent" val="0"/>
        <cfvo type="num" val="-1"/>
        <cfvo type="num" val="1"/>
        <cfvo type="num" val="3"/>
      </iconSet>
    </cfRule>
  </conditionalFormatting>
  <conditionalFormatting sqref="J9">
    <cfRule type="iconSet" priority="9">
      <iconSet iconSet="4ArrowsGray" showValue="0">
        <cfvo type="percent" val="0"/>
        <cfvo type="num" val="-1"/>
        <cfvo type="num" val="1"/>
        <cfvo type="num" val="3"/>
      </iconSet>
    </cfRule>
  </conditionalFormatting>
  <conditionalFormatting sqref="K9">
    <cfRule type="iconSet" priority="8">
      <iconSet iconSet="4ArrowsGray" showValue="0">
        <cfvo type="percent" val="0"/>
        <cfvo type="num" val="-1"/>
        <cfvo type="num" val="1"/>
        <cfvo type="num" val="3"/>
      </iconSet>
    </cfRule>
  </conditionalFormatting>
  <conditionalFormatting sqref="L9">
    <cfRule type="iconSet" priority="7">
      <iconSet iconSet="4ArrowsGray" showValue="0">
        <cfvo type="percent" val="0"/>
        <cfvo type="num" val="-1"/>
        <cfvo type="num" val="1"/>
        <cfvo type="num" val="3"/>
      </iconSet>
    </cfRule>
  </conditionalFormatting>
  <pageMargins left="0.15748031496062992" right="0.19685039370078741" top="0.74803149606299213" bottom="0.74803149606299213"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Summary</vt:lpstr>
      <vt:lpstr>CSG Sat tables (grouped)</vt:lpstr>
      <vt:lpstr>Telephony Raw</vt:lpstr>
      <vt:lpstr>Telepony Stats by DU</vt:lpstr>
      <vt:lpstr>F2F Footfall Tables</vt:lpstr>
      <vt:lpstr>Email and Webform 5 Day</vt:lpstr>
      <vt:lpstr>Complaints</vt:lpstr>
      <vt:lpstr>Members Enquiries Headlines</vt:lpstr>
      <vt:lpstr>Survey Monkey</vt:lpstr>
      <vt:lpstr>Customer Advocacy</vt:lpstr>
      <vt:lpstr>Definitions</vt:lpstr>
      <vt:lpstr>'Survey Monkey'!Print_Area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Hill, Jon</cp:lastModifiedBy>
  <cp:lastPrinted>2014-11-03T13:58:04Z</cp:lastPrinted>
  <dcterms:created xsi:type="dcterms:W3CDTF">2013-12-10T15:14:17Z</dcterms:created>
  <dcterms:modified xsi:type="dcterms:W3CDTF">2018-12-19T14:40:54Z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