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<sst xmlns="http://schemas.openxmlformats.org/spreadsheetml/2006/main" count="380" uniqueCount="228">
  <si>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</si>
  <si>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</si>
  <si>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</si>
  <si>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</si>
  <si>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</si>
  <si>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</si>
  <si>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</si>
  <si>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</si>
  <si>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</si>
  <si>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</si>
  <si>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</si>
  <si>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</si>
  <si>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</si>
  <si>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</si>
  <si>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</si>
  <si>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</si>
  <si>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</si>
  <si>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</si>
  <si>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</si>
  <si>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</si>
  <si>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</si>
  <si>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</si>
  <si>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</si>
  <si>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</si>
  <si>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</si>
  <si>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</si>
  <si>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</si>
  <si>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</si>
  <si>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</si>
  <si>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</si>
  <si>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</si>
  <si>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</si>
  <si>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</si>
  <si>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</si>
  <si>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</si>
  <si>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</si>
  <si>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</si>
  <si>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</si>
  <si>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</si>
  <si>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</si>
  <si>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</si>
  <si>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</si>
  <si>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</si>
  <si>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</si>
  <si>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</si>
  <si>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</si>
  <si>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</si>
  <si>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</si>
  <si>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</si>
  <si>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</si>
  <si>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</si>
  <si>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</si>
  <si>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</si>
  <si>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</si>
  <si>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</si>
  <si>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</si>
  <si>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</si>
  <si>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</si>
  <si>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</si>
  <si>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</si>
  <si>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</si>
  <si>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</si>
  <si>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</si>
  <si>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</si>
  <si>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</si>
  <si>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</si>
  <si>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</si>
  <si>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</si>
  <si>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</si>
  <si>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</si>
  <si>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</si>
  <si>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</si>
  <si>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</si>
  <si>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</si>
  <si>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</si>
  <si>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</si>
  <si>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</si>
  <si>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</si>
  <si>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</si>
  <si>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</si>
  <si>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</si>
  <si>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</si>
  <si>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</si>
  <si>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</si>
  <si>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</si>
  <si>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</si>
  <si>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</si>
  <si>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</si>
  <si>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</si>
  <si>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</si>
  <si>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</si>
  <si>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</si>
  <si>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</si>
  <si>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</si>
  <si>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</si>
  <si>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</si>
  <si>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</si>
  <si>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</si>
  <si>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</si>
  <si>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</si>
  <si>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</si>
  <si>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</si>
  <si>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</si>
  <si>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</si>
  <si>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</si>
  <si>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</si>
  <si>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</si>
  <si>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</si>
  <si>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</si>
  <si>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</si>
  <si>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</si>
  <si>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</si>
  <si>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</si>
  <si>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</si>
  <si>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</si>
  <si>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</si>
  <si>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</si>
  <si>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</si>
  <si>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</si>
  <si>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</si>
  <si>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</si>
  <si>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</si>
  <si>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</si>
  <si>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</si>
  <si>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</si>
  <si>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</si>
  <si>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</si>
  <si>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</si>
  <si>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</si>
  <si>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</si>
  <si>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</si>
  <si>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</si>
  <si>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</si>
  <si>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</si>
  <si>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</si>
  <si>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</si>
  <si>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</si>
  <si>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</si>
  <si>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</si>
  <si>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</si>
  <si>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</si>
  <si>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</si>
  <si>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</si>
  <si>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</si>
  <si>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</si>
  <si>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</si>
  <si>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</si>
  <si>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</si>
  <si>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</si>
  <si>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</si>
  <si>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</si>
  <si>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</si>
  <si>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</si>
  <si>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</si>
  <si>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</si>
  <si>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</si>
  <si>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</si>
  <si>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</si>
  <si>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</si>
  <si>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</si>
  <si>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</si>
  <si>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</si>
  <si>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</si>
  <si>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</si>
  <si>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</si>
  <si>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</si>
  <si>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</si>
  <si>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</si>
  <si>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</si>
  <si>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</si>
  <si>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</si>
  <si>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</si>
  <si>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</si>
  <si>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</si>
  <si>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</si>
  <si>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</si>
  <si>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</si>
  <si>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</si>
  <si>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</si>
  <si>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</si>
  <si>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</si>
  <si>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</si>
  <si>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</si>
  <si>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</si>
  <si>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</si>
  <si>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</si>
  <si>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</si>
  <si>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</si>
  <si>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</si>
  <si>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</si>
  <si>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</si>
  <si>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</si>
  <si>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</si>
  <si>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</si>
  <si>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</si>
  <si>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</si>
  <si>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</si>
  <si>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</si>
  <si>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</si>
  <si>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</si>
  <si>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</si>
  <si>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</si>
  <si>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</si>
  <si>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</si>
  <si>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</si>
  <si>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</si>
  <si>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</si>
  <si>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</si>
  <si>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</si>
  <si>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</si>
  <si>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</si>
  <si>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</si>
  <si>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</si>
  <si>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</si>
  <si>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</si>
  <si>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</si>
  <si>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</si>
  <si>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</si>
  <si>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</si>
  <si>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</si>
  <si>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Last recorded test date 24/11/16</t>
  </si>
  <si>
    <t>All flat entrance doors (FED's) are FD30S doors</t>
  </si>
  <si>
    <t>B10A14</t>
  </si>
  <si>
    <t>379-383</t>
  </si>
  <si>
    <t>Electrical intake checked, secure and clear of storage with no compartment breaches. The intake door is FD30S standard. EIC 21/1/14</t>
  </si>
  <si>
    <t>There is a compartment breach from the drying room to first floor lobby and this should be fire stopped with appropriate fire rated materials (hole above door).</t>
  </si>
  <si>
    <t>Coal shoot doors require further investigation. Recommend internal flat surveys to determine fire rating from inside dwelling flats.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</si>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</sst>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6" name="Picture 15">
          <a:extLst>
            <a:ext uri="{FF2B5EF4-FFF2-40B4-BE49-F238E27FC236}">
              <a16:creationId xmlns:a16="http://schemas.microsoft.com/office/drawing/2014/main" id="{C395D9E0-0768-4BED-A866-564C1E85C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223</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78-88,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B10A14</v>
      </c>
    </row>
    <row r="2" spans="1:18" ht="15.95" customHeight="1" thickBot="1" x14ac:dyDescent="0.25">
      <c r="A2" s="23" t="s">
        <v>11</v>
      </c>
      <c r="B2" s="24"/>
      <c r="C2" s="234" t="str">
        <f ca="1">'FRA-detail'!A26</f>
        <v xml:space="preserve">Elmshurst Crescent 78-88, N2 0LP </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B10A14</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78-88,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221</v>
      </c>
      <c r="F43" s="64"/>
      <c r="G43" s="63"/>
      <c r="H43" s="92"/>
      <c r="I43">
        <f t="shared" si="0"/>
        <v>0</v>
      </c>
    </row>
    <row r="44" spans="1:9" ht="48" x14ac:dyDescent="0.2">
      <c r="A44" s="69">
        <v>14</v>
      </c>
      <c r="B44" s="147"/>
      <c r="C44" s="63" t="s">
        <v>7</v>
      </c>
      <c r="D44" s="63" t="s">
        <v>151</v>
      </c>
      <c r="E44" s="159" t="s">
        <v>219</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7</v>
      </c>
      <c r="D46" s="63" t="s">
        <v>153</v>
      </c>
      <c r="E46" s="133" t="s">
        <v>224</v>
      </c>
      <c r="F46" s="64"/>
      <c r="G46" s="63"/>
      <c r="H46" s="92"/>
      <c r="I46">
        <f t="shared" ref="I46:I77" si="1">IF(ISBLANK(D46),I45,I45+1)</f>
        <v>2</v>
      </c>
    </row>
    <row r="47" spans="1:9" ht="36" x14ac:dyDescent="0.2">
      <c r="A47" s="69">
        <v>14</v>
      </c>
      <c r="B47" s="70"/>
      <c r="C47" s="63" t="s">
        <v>7</v>
      </c>
      <c r="D47" s="63" t="s">
        <v>153</v>
      </c>
      <c r="E47" s="133" t="s">
        <v>218</v>
      </c>
      <c r="F47" s="64"/>
      <c r="G47" s="63"/>
      <c r="H47" s="92"/>
      <c r="I47">
        <f t="shared" si="1"/>
        <v>3</v>
      </c>
    </row>
    <row r="48" spans="1:9" ht="36" x14ac:dyDescent="0.2">
      <c r="A48" s="69">
        <v>14</v>
      </c>
      <c r="B48" s="70"/>
      <c r="C48" s="63" t="s">
        <v>7</v>
      </c>
      <c r="D48" s="63" t="s">
        <v>153</v>
      </c>
      <c r="E48" s="134" t="s">
        <v>225</v>
      </c>
      <c r="F48" s="64"/>
      <c r="G48" s="63"/>
      <c r="H48" s="92"/>
      <c r="I48">
        <f t="shared" si="1"/>
        <v>4</v>
      </c>
    </row>
    <row r="49" spans="1:9" ht="24" x14ac:dyDescent="0.2">
      <c r="A49" s="69">
        <v>14</v>
      </c>
      <c r="B49" s="70"/>
      <c r="C49" s="63" t="s">
        <v>7</v>
      </c>
      <c r="D49" s="63" t="s">
        <v>153</v>
      </c>
      <c r="E49" s="133" t="s">
        <v>226</v>
      </c>
      <c r="F49" s="64"/>
      <c r="G49" s="63"/>
      <c r="H49" s="92"/>
      <c r="I49">
        <f t="shared" si="1"/>
        <v>5</v>
      </c>
    </row>
    <row r="50" spans="1:9" ht="60" x14ac:dyDescent="0.2">
      <c r="A50" s="69">
        <v>14</v>
      </c>
      <c r="B50" s="70"/>
      <c r="C50" s="63" t="s">
        <v>7</v>
      </c>
      <c r="D50" s="63" t="s">
        <v>153</v>
      </c>
      <c r="E50" s="134" t="s">
        <v>227</v>
      </c>
      <c r="F50" s="64"/>
      <c r="G50" s="63"/>
      <c r="H50" s="92"/>
      <c r="I50">
        <f t="shared" si="1"/>
        <v>6</v>
      </c>
    </row>
    <row r="51" spans="1:9" x14ac:dyDescent="0.2">
      <c r="A51" s="69">
        <v>14</v>
      </c>
      <c r="B51" s="70"/>
      <c r="C51" s="63"/>
      <c r="D51" s="63"/>
      <c r="E51" s="112"/>
      <c r="F51" s="64"/>
      <c r="G51" s="63"/>
      <c r="H51" s="92"/>
      <c r="I51">
        <f t="shared" si="1"/>
        <v>6</v>
      </c>
    </row>
    <row r="52" spans="1:9" hidden="1"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96" x14ac:dyDescent="0.2">
      <c r="A59" s="66">
        <v>18</v>
      </c>
      <c r="B59" s="67" t="s">
        <v>71</v>
      </c>
      <c r="C59" s="63" t="s">
        <v>6</v>
      </c>
      <c r="D59" s="63"/>
      <c r="E59" s="164" t="s">
        <v>217</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6</v>
      </c>
      <c r="D61" s="63"/>
      <c r="E61" s="165" t="s">
        <v>208</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7" t="s">
        <v>213</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186</v>
      </c>
      <c r="D66" s="63"/>
      <c r="E66" s="64" t="s">
        <v>220</v>
      </c>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186</v>
      </c>
      <c r="D78" s="63" t="s">
        <v>153</v>
      </c>
      <c r="E78" s="112"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202</v>
      </c>
      <c r="C85" s="63" t="s">
        <v>186</v>
      </c>
      <c r="D85" s="63" t="s">
        <v>153</v>
      </c>
      <c r="E85" s="64" t="s">
        <v>214</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216</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B10A14</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78-88,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6</v>
      </c>
      <c r="D52" s="75"/>
      <c r="E52" s="112" t="s">
        <v>220</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B10A14</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78-88,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checked, secure and clear of storage with no compartment breaches. The intake door is FD30S standard. EIC 21/1/14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pram shed area requires fire rating. This includes enclosing the area above pram shed doors as well as replacing all pram shed doors to FD30S standard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There is a compartment breach from the drying room to first floor lobby and this should be fire stopped with appropriate fire rated materials (hole above door).</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Coal shoot doors require further investigation. Recommend internal flat surveys to determine fire rating from inside dwelling flats.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14</v>
      </c>
      <c r="C17" s="7" t="str">
        <f>IF(ISNA(VLOOKUP(A17,Data!A:D,4,FALSE)),"",IF((VLOOKUP(A17,Data!A:D,4,FALSE)=0),"",VLOOKUP(A17,Data!A:D,4,FALSE)))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20</v>
      </c>
      <c r="C18" s="7" t="str">
        <f>IF(ISNA(VLOOKUP(A18,Data!A:D,4,FALSE)),"",IF((VLOOKUP(A18,Data!A:D,4,FALSE)=0),"",VLOOKUP(A18,Data!A:D,4,FALSE)))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and it is therefore recommended that a sample survey of 1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FD30S doors</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Electrical intake checked, secure and clear of storage with no compartment breaches. The intake door is FD30S standard. EIC 21/1/14</v>
      </c>
      <c r="E34" s="38" t="e">
        <f>FRA!#REF!</f>
        <v>#REF!</v>
      </c>
      <c r="F34" s="39">
        <f>FRA!F46</f>
        <v>0</v>
      </c>
      <c r="G34" s="96">
        <f>FRA!G46</f>
        <v>0</v>
      </c>
    </row>
    <row r="35" spans="1:7" x14ac:dyDescent="0.2">
      <c r="A35" s="38">
        <f>FRA!I47</f>
        <v>3</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4</v>
      </c>
      <c r="B36" s="38">
        <f>FRA!A48</f>
        <v>14</v>
      </c>
      <c r="C36" s="38" t="str">
        <f>FRA!D48</f>
        <v>P3</v>
      </c>
      <c r="D36" s="39" t="str">
        <f>FRA!E48</f>
        <v>There is a compartment breach from the drying room to first floor lobby and this should be fire stopped with appropriate fire rated materials (hole above door).</v>
      </c>
      <c r="E36" s="38" t="e">
        <f>FRA!#REF!</f>
        <v>#REF!</v>
      </c>
      <c r="F36" s="39">
        <f>FRA!F48</f>
        <v>0</v>
      </c>
      <c r="G36" s="96">
        <f>FRA!G48</f>
        <v>0</v>
      </c>
    </row>
    <row r="37" spans="1:7" x14ac:dyDescent="0.2">
      <c r="A37" s="38">
        <f>FRA!I49</f>
        <v>5</v>
      </c>
      <c r="B37" s="38">
        <f>FRA!A49</f>
        <v>14</v>
      </c>
      <c r="C37" s="38" t="str">
        <f>FRA!D49</f>
        <v>P3</v>
      </c>
      <c r="D37" s="39" t="str">
        <f>FRA!E49</f>
        <v>Coal shoot doors require further investigation. Recommend internal flat surveys to determine fire rating from inside dwelling flats.</v>
      </c>
      <c r="E37" s="38" t="e">
        <f>FRA!#REF!</f>
        <v>#REF!</v>
      </c>
      <c r="F37" s="39">
        <f>FRA!F49</f>
        <v>0</v>
      </c>
      <c r="G37" s="96">
        <f>FRA!G49</f>
        <v>0</v>
      </c>
    </row>
    <row r="38" spans="1:7" x14ac:dyDescent="0.2">
      <c r="A38" s="38">
        <f>FRA!I50</f>
        <v>6</v>
      </c>
      <c r="B38" s="38">
        <f>FRA!A50</f>
        <v>14</v>
      </c>
      <c r="C38" s="38" t="str">
        <f>FRA!D50</f>
        <v>P3</v>
      </c>
      <c r="D38" s="39" t="str">
        <f>FRA!E50</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6</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t="str">
        <f>FRA!E66</f>
        <v>Last recorded test date 24/11/16</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Last recorded test date 24/11/16</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1113348472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