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<sst xmlns="http://schemas.openxmlformats.org/spreadsheetml/2006/main" count="373" uniqueCount="227">
  <si>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</si>
  <si>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</si>
  <si>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</si>
  <si>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</si>
  <si>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</si>
  <si>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</si>
  <si>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</si>
  <si>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</si>
  <si>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</si>
  <si>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</si>
  <si>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</si>
  <si>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</si>
  <si>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</si>
  <si>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</si>
  <si>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</si>
  <si>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</si>
  <si>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</si>
  <si>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</si>
  <si>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</si>
  <si>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</si>
  <si>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</si>
  <si>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</si>
  <si>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</si>
  <si>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</si>
  <si>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</si>
  <si>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</si>
  <si>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</si>
  <si>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</si>
  <si>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</si>
  <si>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</si>
  <si>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</si>
  <si>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</si>
  <si>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</si>
  <si>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</si>
  <si>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</si>
  <si>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</si>
  <si>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</si>
  <si>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</si>
  <si>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</si>
  <si>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</si>
  <si>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</si>
  <si>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</si>
  <si>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</si>
  <si>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</si>
  <si>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</si>
  <si>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</si>
  <si>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</si>
  <si>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</si>
  <si>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</si>
  <si>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</si>
  <si>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</si>
  <si>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</si>
  <si>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</si>
  <si>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</si>
  <si>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</si>
  <si>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</si>
  <si>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</si>
  <si>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</si>
  <si>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</si>
  <si>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</si>
  <si>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</si>
  <si>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</si>
  <si>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</si>
  <si>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</si>
  <si>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</si>
  <si>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</si>
  <si>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</si>
  <si>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</si>
  <si>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</si>
  <si>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</si>
  <si>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</si>
  <si>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</si>
  <si>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</si>
  <si>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</si>
  <si>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</si>
  <si>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</si>
  <si>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</si>
  <si>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</si>
  <si>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</si>
  <si>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</si>
  <si>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</si>
  <si>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</si>
  <si>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</si>
  <si>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</si>
  <si>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</si>
  <si>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</si>
  <si>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</si>
  <si>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</si>
  <si>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</si>
  <si>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</si>
  <si>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</si>
  <si>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</si>
  <si>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</si>
  <si>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</si>
  <si>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</si>
  <si>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</si>
  <si>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</si>
  <si>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</si>
  <si>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</si>
  <si>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</si>
  <si>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</si>
  <si>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</si>
  <si>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</si>
  <si>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</si>
  <si>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</si>
  <si>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</si>
  <si>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</si>
  <si>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</si>
  <si>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</si>
  <si>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</si>
  <si>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</si>
  <si>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</si>
  <si>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</si>
  <si>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</si>
  <si>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</si>
  <si>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</si>
  <si>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</si>
  <si>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</si>
  <si>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</si>
  <si>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</si>
  <si>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</si>
  <si>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</si>
  <si>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</si>
  <si>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</si>
  <si>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</si>
  <si>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</si>
  <si>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</si>
  <si>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</si>
  <si>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</si>
  <si>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</si>
  <si>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</si>
  <si>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</si>
  <si>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</si>
  <si>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</si>
  <si>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</si>
  <si>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</si>
  <si>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</si>
  <si>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</si>
  <si>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</si>
  <si>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</si>
  <si>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</si>
  <si>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</si>
  <si>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</si>
  <si>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</si>
  <si>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</si>
  <si>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</si>
  <si>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</si>
  <si>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</si>
  <si>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</si>
  <si>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</si>
  <si>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</si>
  <si>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</si>
  <si>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</si>
  <si>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</si>
  <si>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</si>
  <si>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</si>
  <si>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</si>
  <si>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</si>
  <si>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</si>
  <si>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</si>
  <si>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</si>
  <si>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</si>
  <si>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</si>
  <si>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</si>
  <si>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</si>
  <si>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</si>
  <si>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</si>
  <si>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</si>
  <si>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</si>
  <si>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</si>
  <si>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</si>
  <si>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</si>
  <si>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</si>
  <si>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</si>
  <si>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</si>
  <si>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</si>
  <si>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</si>
  <si>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</si>
  <si>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</si>
  <si>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</si>
  <si>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</si>
  <si>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</si>
  <si>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</si>
  <si>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</si>
  <si>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</si>
  <si>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</si>
  <si>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</si>
  <si>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</si>
  <si>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</si>
  <si>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</si>
  <si>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</si>
  <si>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</si>
  <si>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</si>
  <si>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</si>
  <si>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</si>
  <si>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</si>
  <si>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</si>
  <si>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</si>
  <si>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</si>
  <si>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</si>
  <si>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</si>
  <si>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</si>
  <si>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</si>
  <si>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</si>
  <si>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</si>
  <si>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</si>
  <si>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</si>
  <si>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</si>
  <si>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</si>
  <si>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</si>
  <si>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</si>
  <si>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</si>
  <si>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</si>
  <si>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All pram shed doors are FD30S standard</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</si>
  <si>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</si>
  <si>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Last test date recorded - 24.11.16 suggesting that the E/L is in good working order</t>
  </si>
  <si>
    <t xml:space="preserve">The building has internal stacks and it is therefore recommended that a sample survey of 1 or more flats is carried out to ensure that the compartmentation levels between flats is adequate. </t>
  </si>
  <si>
    <t>FBW</t>
  </si>
  <si>
    <t>Coal shoot doors carry fire door signage suggesting that they are fire doors however, it is recommended that recent works records are checked to confirm.</t>
  </si>
  <si>
    <t>It would appear to be adequately maintained</t>
  </si>
  <si>
    <t>Roof void survey recommended</t>
  </si>
  <si>
    <t>Electrical intake checked, secure (FB1) and clear of storage with no compartment breaches. The intake door is FD30S standard. EIC 22/1/14</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</si>
  <si>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</si>
  <si>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B10A19</t>
  </si>
  <si>
    <t>333-337</t>
  </si>
  <si>
    <t>Flat entrance doors (FED's) 67, 73 and 77 are FD30S doors. Flat entrance doors 69, 71 and 75 are not FD30S doors and should be replaced with certified FD30S doors/doorsets which should be fitted in accordance to BS8214</t>
  </si>
  <si>
    <t>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</si>
</sst>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8" fillId="0" borderId="57" xfId="0" applyFont="1" applyBorder="1" applyAlignment="1">
      <alignment vertical="top" wrapText="1"/>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7" name="Picture 6">
          <a:extLst>
            <a:ext uri="{FF2B5EF4-FFF2-40B4-BE49-F238E27FC236}">
              <a16:creationId xmlns:a16="http://schemas.microsoft.com/office/drawing/2014/main" id="{3F8B915B-3390-44BF-92D4-6D8DCB7CCF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223</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8" t="s">
        <v>224</v>
      </c>
      <c r="B6" s="168"/>
      <c r="C6" s="168"/>
      <c r="D6" s="168"/>
      <c r="E6" s="168"/>
      <c r="G6" s="113" t="s">
        <v>175</v>
      </c>
      <c r="J6" s="181" t="s">
        <v>196</v>
      </c>
      <c r="K6" s="182"/>
      <c r="L6" s="183"/>
    </row>
    <row r="7" spans="1:17" ht="5.0999999999999996" customHeight="1" x14ac:dyDescent="0.2">
      <c r="A7" s="168"/>
      <c r="B7" s="168"/>
      <c r="C7" s="168"/>
      <c r="D7" s="168"/>
      <c r="E7" s="168"/>
    </row>
    <row r="8" spans="1:17" ht="14.1" customHeight="1" x14ac:dyDescent="0.2">
      <c r="A8" s="168"/>
      <c r="B8" s="168"/>
      <c r="C8" s="168"/>
      <c r="D8" s="168"/>
      <c r="E8" s="168"/>
      <c r="G8" s="136" t="s">
        <v>129</v>
      </c>
      <c r="J8" s="184">
        <v>42864</v>
      </c>
      <c r="K8" s="185"/>
      <c r="L8" s="186"/>
      <c r="M8" s="161"/>
    </row>
    <row r="9" spans="1:17" ht="5.0999999999999996" customHeight="1" x14ac:dyDescent="0.2">
      <c r="A9" s="168"/>
      <c r="B9" s="168"/>
      <c r="C9" s="168"/>
      <c r="D9" s="168"/>
      <c r="E9" s="168"/>
    </row>
    <row r="10" spans="1:17" ht="14.1" customHeight="1" x14ac:dyDescent="0.2">
      <c r="A10" s="168"/>
      <c r="B10" s="168"/>
      <c r="C10" s="168"/>
      <c r="D10" s="168"/>
      <c r="E10" s="168"/>
      <c r="G10" t="s">
        <v>139</v>
      </c>
      <c r="J10" s="3"/>
      <c r="K10" s="3"/>
      <c r="L10" s="198" t="s">
        <v>144</v>
      </c>
      <c r="M10" s="199"/>
      <c r="N10" s="199"/>
      <c r="O10" s="199"/>
      <c r="P10" s="199"/>
      <c r="Q10" s="200"/>
    </row>
    <row r="11" spans="1:17" x14ac:dyDescent="0.2">
      <c r="A11" s="168"/>
      <c r="B11" s="168"/>
      <c r="C11" s="168"/>
      <c r="D11" s="168"/>
      <c r="E11" s="168"/>
    </row>
    <row r="12" spans="1:17" ht="5.0999999999999996" customHeight="1" x14ac:dyDescent="0.2">
      <c r="A12" s="168"/>
      <c r="B12" s="168"/>
      <c r="C12" s="168"/>
      <c r="D12" s="168"/>
      <c r="E12" s="168"/>
    </row>
    <row r="13" spans="1:17" ht="14.1" customHeight="1" x14ac:dyDescent="0.2">
      <c r="A13" s="168"/>
      <c r="B13" s="168"/>
      <c r="C13" s="168"/>
      <c r="D13" s="168"/>
      <c r="E13" s="168"/>
      <c r="G13" t="s">
        <v>1</v>
      </c>
      <c r="J13" s="170" t="s">
        <v>209</v>
      </c>
      <c r="K13" s="171"/>
      <c r="L13" s="171"/>
      <c r="M13" s="171"/>
      <c r="N13" s="171"/>
      <c r="O13" s="171"/>
      <c r="P13" s="171"/>
      <c r="Q13" s="172"/>
    </row>
    <row r="14" spans="1:17" ht="14.1" customHeight="1" x14ac:dyDescent="0.2">
      <c r="A14" s="168"/>
      <c r="B14" s="168"/>
      <c r="C14" s="168"/>
      <c r="D14" s="168"/>
      <c r="E14" s="168"/>
      <c r="G14" s="179" t="s">
        <v>2</v>
      </c>
      <c r="H14" s="180"/>
      <c r="I14" s="2"/>
      <c r="J14" s="173"/>
      <c r="K14" s="174"/>
      <c r="L14" s="174"/>
      <c r="M14" s="174"/>
      <c r="N14" s="174"/>
      <c r="O14" s="174"/>
      <c r="P14" s="174"/>
      <c r="Q14" s="175"/>
    </row>
    <row r="15" spans="1:17" ht="14.1" customHeight="1" x14ac:dyDescent="0.2">
      <c r="A15" s="168"/>
      <c r="B15" s="168"/>
      <c r="C15" s="168"/>
      <c r="D15" s="168"/>
      <c r="E15" s="168"/>
      <c r="G15" s="179"/>
      <c r="H15" s="180"/>
      <c r="I15" s="2"/>
      <c r="J15" s="173"/>
      <c r="K15" s="174"/>
      <c r="L15" s="174"/>
      <c r="M15" s="174"/>
      <c r="N15" s="174"/>
      <c r="O15" s="174"/>
      <c r="P15" s="174"/>
      <c r="Q15" s="175"/>
    </row>
    <row r="16" spans="1:17" ht="14.1" customHeight="1" x14ac:dyDescent="0.2">
      <c r="A16" s="168"/>
      <c r="B16" s="168"/>
      <c r="C16" s="168"/>
      <c r="D16" s="168"/>
      <c r="E16" s="168"/>
      <c r="G16" s="179"/>
      <c r="H16" s="180"/>
      <c r="I16" s="2"/>
      <c r="J16" s="173"/>
      <c r="K16" s="174"/>
      <c r="L16" s="174"/>
      <c r="M16" s="174"/>
      <c r="N16" s="174"/>
      <c r="O16" s="174"/>
      <c r="P16" s="174"/>
      <c r="Q16" s="175"/>
    </row>
    <row r="17" spans="1:17" ht="14.1" customHeight="1" x14ac:dyDescent="0.2">
      <c r="A17" s="168"/>
      <c r="B17" s="168"/>
      <c r="C17" s="168"/>
      <c r="D17" s="168"/>
      <c r="E17" s="168"/>
      <c r="G17" s="179"/>
      <c r="H17" s="180"/>
      <c r="I17" s="2"/>
      <c r="J17" s="173"/>
      <c r="K17" s="174"/>
      <c r="L17" s="174"/>
      <c r="M17" s="174"/>
      <c r="N17" s="174"/>
      <c r="O17" s="174"/>
      <c r="P17" s="174"/>
      <c r="Q17" s="175"/>
    </row>
    <row r="18" spans="1:17" ht="14.1" customHeight="1" x14ac:dyDescent="0.2">
      <c r="A18" s="168"/>
      <c r="B18" s="168"/>
      <c r="C18" s="168"/>
      <c r="D18" s="168"/>
      <c r="E18" s="168"/>
      <c r="G18" s="179"/>
      <c r="H18" s="180"/>
      <c r="I18" s="2"/>
      <c r="J18" s="173"/>
      <c r="K18" s="174"/>
      <c r="L18" s="174"/>
      <c r="M18" s="174"/>
      <c r="N18" s="174"/>
      <c r="O18" s="174"/>
      <c r="P18" s="174"/>
      <c r="Q18" s="175"/>
    </row>
    <row r="19" spans="1:17" ht="14.1" customHeight="1" x14ac:dyDescent="0.2">
      <c r="A19" s="168"/>
      <c r="B19" s="168"/>
      <c r="C19" s="168"/>
      <c r="D19" s="168"/>
      <c r="E19" s="168"/>
      <c r="J19" s="173"/>
      <c r="K19" s="174"/>
      <c r="L19" s="174"/>
      <c r="M19" s="174"/>
      <c r="N19" s="174"/>
      <c r="O19" s="174"/>
      <c r="P19" s="174"/>
      <c r="Q19" s="175"/>
    </row>
    <row r="20" spans="1:17" ht="14.1" customHeight="1" x14ac:dyDescent="0.2">
      <c r="A20" s="168"/>
      <c r="B20" s="168"/>
      <c r="C20" s="168"/>
      <c r="D20" s="168"/>
      <c r="E20" s="168"/>
      <c r="J20" s="173"/>
      <c r="K20" s="174"/>
      <c r="L20" s="174"/>
      <c r="M20" s="174"/>
      <c r="N20" s="174"/>
      <c r="O20" s="174"/>
      <c r="P20" s="174"/>
      <c r="Q20" s="175"/>
    </row>
    <row r="21" spans="1:17" ht="14.1" customHeight="1" x14ac:dyDescent="0.2">
      <c r="A21" s="168"/>
      <c r="B21" s="168"/>
      <c r="C21" s="168"/>
      <c r="D21" s="168"/>
      <c r="E21" s="168"/>
      <c r="J21" s="173"/>
      <c r="K21" s="174"/>
      <c r="L21" s="174"/>
      <c r="M21" s="174"/>
      <c r="N21" s="174"/>
      <c r="O21" s="174"/>
      <c r="P21" s="174"/>
      <c r="Q21" s="175"/>
    </row>
    <row r="22" spans="1:17" ht="14.1" customHeight="1" x14ac:dyDescent="0.2">
      <c r="A22" s="166"/>
      <c r="B22" s="166"/>
      <c r="C22" s="166"/>
      <c r="D22" s="166"/>
      <c r="E22" s="166"/>
      <c r="J22" s="173"/>
      <c r="K22" s="174"/>
      <c r="L22" s="174"/>
      <c r="M22" s="174"/>
      <c r="N22" s="174"/>
      <c r="O22" s="174"/>
      <c r="P22" s="174"/>
      <c r="Q22" s="175"/>
    </row>
    <row r="23" spans="1:17" ht="14.1" customHeight="1" x14ac:dyDescent="0.2">
      <c r="A23" s="166"/>
      <c r="B23" s="166"/>
      <c r="C23" s="166"/>
      <c r="D23" s="166"/>
      <c r="E23" s="166"/>
      <c r="J23" s="176"/>
      <c r="K23" s="177"/>
      <c r="L23" s="177"/>
      <c r="M23" s="177"/>
      <c r="N23" s="177"/>
      <c r="O23" s="177"/>
      <c r="P23" s="177"/>
      <c r="Q23" s="178"/>
    </row>
    <row r="24" spans="1:17" ht="5.0999999999999996" customHeight="1" x14ac:dyDescent="0.2"/>
    <row r="25" spans="1:17" ht="14.1" customHeight="1" x14ac:dyDescent="0.2">
      <c r="A25" t="s">
        <v>124</v>
      </c>
      <c r="G25" t="s">
        <v>3</v>
      </c>
      <c r="L25" s="198" t="s">
        <v>149</v>
      </c>
      <c r="M25" s="199"/>
      <c r="N25" s="199"/>
      <c r="O25" s="199"/>
      <c r="P25" s="199"/>
      <c r="Q25" s="200"/>
    </row>
    <row r="26" spans="1:17" ht="5.0999999999999996" customHeight="1" x14ac:dyDescent="0.2">
      <c r="A26" s="187" t="str">
        <f ca="1">MID(CELL("filename",A1),FIND("[",CELL("filename",A1),1)+1,FIND("]",CELL("filename",A1),1)-FIND("[",CELL("filename",A1),1)-26)</f>
        <v xml:space="preserve">Elmshurst Crescent 67-77, N2 0LP </v>
      </c>
      <c r="B26" s="188"/>
      <c r="C26" s="188"/>
      <c r="D26" s="188"/>
      <c r="E26" s="189"/>
    </row>
    <row r="27" spans="1:17" ht="14.1" customHeight="1" x14ac:dyDescent="0.2">
      <c r="A27" s="190"/>
      <c r="B27" s="191"/>
      <c r="C27" s="191"/>
      <c r="D27" s="191"/>
      <c r="E27" s="192"/>
      <c r="G27" t="s">
        <v>4</v>
      </c>
      <c r="M27" s="57" t="s">
        <v>7</v>
      </c>
    </row>
    <row r="28" spans="1:17" ht="14.1" customHeight="1" x14ac:dyDescent="0.2">
      <c r="A28" s="190"/>
      <c r="B28" s="191"/>
      <c r="C28" s="191"/>
      <c r="D28" s="191"/>
      <c r="E28" s="192"/>
      <c r="G28" t="s">
        <v>8</v>
      </c>
      <c r="I28" t="s">
        <v>10</v>
      </c>
      <c r="L28" s="3"/>
      <c r="M28" s="198"/>
      <c r="N28" s="199"/>
      <c r="O28" s="199"/>
      <c r="P28" s="199"/>
      <c r="Q28" s="200"/>
    </row>
    <row r="29" spans="1:17" ht="14.1" customHeight="1" x14ac:dyDescent="0.2">
      <c r="A29" s="193"/>
      <c r="B29" s="194"/>
      <c r="C29" s="194"/>
      <c r="D29" s="194"/>
      <c r="E29" s="195"/>
      <c r="I29" t="s">
        <v>9</v>
      </c>
      <c r="L29" s="3"/>
      <c r="M29" s="198"/>
      <c r="N29" s="199"/>
      <c r="O29" s="199"/>
      <c r="P29" s="199"/>
      <c r="Q29" s="200"/>
    </row>
    <row r="30" spans="1:17" ht="5.0999999999999996" customHeight="1" x14ac:dyDescent="0.2">
      <c r="A30" s="156"/>
    </row>
    <row r="31" spans="1:17" ht="14.1" customHeight="1" x14ac:dyDescent="0.2">
      <c r="A31" s="196"/>
      <c r="B31" s="196"/>
      <c r="C31" s="196"/>
      <c r="D31" s="196"/>
      <c r="E31" s="196"/>
      <c r="G31" t="s">
        <v>5</v>
      </c>
      <c r="J31" s="170" t="s">
        <v>174</v>
      </c>
      <c r="K31" s="171"/>
      <c r="L31" s="171"/>
      <c r="M31" s="171"/>
      <c r="N31" s="171"/>
      <c r="O31" s="171"/>
      <c r="P31" s="171"/>
      <c r="Q31" s="172"/>
    </row>
    <row r="32" spans="1:17" ht="14.1" customHeight="1" x14ac:dyDescent="0.2">
      <c r="A32" s="196"/>
      <c r="B32" s="196"/>
      <c r="C32" s="196"/>
      <c r="D32" s="196"/>
      <c r="E32" s="196"/>
      <c r="J32" s="173"/>
      <c r="K32" s="174"/>
      <c r="L32" s="174"/>
      <c r="M32" s="174"/>
      <c r="N32" s="174"/>
      <c r="O32" s="174"/>
      <c r="P32" s="174"/>
      <c r="Q32" s="175"/>
    </row>
    <row r="33" spans="1:17" ht="14.1" customHeight="1" x14ac:dyDescent="0.2">
      <c r="A33" s="197"/>
      <c r="B33" s="197"/>
      <c r="C33" s="197"/>
      <c r="D33" s="197"/>
      <c r="E33" s="197"/>
      <c r="J33" s="173"/>
      <c r="K33" s="174"/>
      <c r="L33" s="174"/>
      <c r="M33" s="174"/>
      <c r="N33" s="174"/>
      <c r="O33" s="174"/>
      <c r="P33" s="174"/>
      <c r="Q33" s="175"/>
    </row>
    <row r="34" spans="1:17" ht="14.1" customHeight="1" x14ac:dyDescent="0.2">
      <c r="A34" s="169" t="s">
        <v>197</v>
      </c>
      <c r="B34" s="169"/>
      <c r="C34" s="169"/>
      <c r="D34" s="169"/>
      <c r="E34" s="169"/>
      <c r="F34" s="162"/>
      <c r="G34" s="162"/>
      <c r="H34" s="163"/>
      <c r="J34" s="173"/>
      <c r="K34" s="174"/>
      <c r="L34" s="174"/>
      <c r="M34" s="174"/>
      <c r="N34" s="174"/>
      <c r="O34" s="174"/>
      <c r="P34" s="174"/>
      <c r="Q34" s="175"/>
    </row>
    <row r="35" spans="1:17" ht="14.1" customHeight="1" x14ac:dyDescent="0.2">
      <c r="A35" s="169" t="s">
        <v>198</v>
      </c>
      <c r="B35" s="169"/>
      <c r="C35" s="169"/>
      <c r="D35" s="169"/>
      <c r="E35" s="169"/>
      <c r="F35" s="169"/>
      <c r="G35" s="169"/>
      <c r="H35" s="163"/>
      <c r="J35" s="173"/>
      <c r="K35" s="174"/>
      <c r="L35" s="174"/>
      <c r="M35" s="174"/>
      <c r="N35" s="174"/>
      <c r="O35" s="174"/>
      <c r="P35" s="174"/>
      <c r="Q35" s="175"/>
    </row>
    <row r="36" spans="1:17" ht="14.1" customHeight="1" x14ac:dyDescent="0.2">
      <c r="A36" s="169" t="s">
        <v>199</v>
      </c>
      <c r="B36" s="169"/>
      <c r="C36" s="169"/>
      <c r="D36" s="169"/>
      <c r="E36" s="169"/>
      <c r="F36" s="169"/>
      <c r="G36" s="169"/>
      <c r="H36" s="163"/>
      <c r="J36" s="173"/>
      <c r="K36" s="174"/>
      <c r="L36" s="174"/>
      <c r="M36" s="174"/>
      <c r="N36" s="174"/>
      <c r="O36" s="174"/>
      <c r="P36" s="174"/>
      <c r="Q36" s="175"/>
    </row>
    <row r="37" spans="1:17" ht="14.1" customHeight="1" x14ac:dyDescent="0.2">
      <c r="A37" s="169" t="s">
        <v>200</v>
      </c>
      <c r="B37" s="169"/>
      <c r="C37" s="169"/>
      <c r="D37" s="169"/>
      <c r="E37" s="169"/>
      <c r="F37" s="169"/>
      <c r="G37" s="169"/>
      <c r="H37" s="163"/>
      <c r="J37" s="173"/>
      <c r="K37" s="174"/>
      <c r="L37" s="174"/>
      <c r="M37" s="174"/>
      <c r="N37" s="174"/>
      <c r="O37" s="174"/>
      <c r="P37" s="174"/>
      <c r="Q37" s="175"/>
    </row>
    <row r="38" spans="1:17" ht="14.1" customHeight="1" x14ac:dyDescent="0.2">
      <c r="A38" s="163"/>
      <c r="B38" s="163"/>
      <c r="C38" s="163"/>
      <c r="D38" s="163"/>
      <c r="E38" s="163"/>
      <c r="F38" s="163"/>
      <c r="G38" s="163"/>
      <c r="H38" s="163"/>
      <c r="J38" s="173"/>
      <c r="K38" s="174"/>
      <c r="L38" s="174"/>
      <c r="M38" s="174"/>
      <c r="N38" s="174"/>
      <c r="O38" s="174"/>
      <c r="P38" s="174"/>
      <c r="Q38" s="175"/>
    </row>
    <row r="39" spans="1:17" ht="14.1" customHeight="1" x14ac:dyDescent="0.2">
      <c r="J39" s="176"/>
      <c r="K39" s="177"/>
      <c r="L39" s="177"/>
      <c r="M39" s="177"/>
      <c r="N39" s="177"/>
      <c r="O39" s="177"/>
      <c r="P39" s="177"/>
      <c r="Q39" s="178"/>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B10A19</v>
      </c>
    </row>
    <row r="2" spans="1:18" ht="15.95" customHeight="1" thickBot="1" x14ac:dyDescent="0.25">
      <c r="A2" s="23" t="s">
        <v>11</v>
      </c>
      <c r="B2" s="24"/>
      <c r="C2" s="201" t="str">
        <f ca="1">'FRA-detail'!A26</f>
        <v xml:space="preserve">Elmshurst Crescent 67-77, N2 0LP </v>
      </c>
      <c r="D2" s="202"/>
      <c r="E2" s="202"/>
      <c r="F2" s="202"/>
      <c r="G2" s="202"/>
      <c r="H2" s="202"/>
      <c r="I2" s="202"/>
      <c r="J2" s="203"/>
      <c r="K2" s="204" t="s">
        <v>130</v>
      </c>
      <c r="L2" s="205"/>
      <c r="M2" s="205"/>
      <c r="N2" s="139">
        <f>'FRA-detail'!J8</f>
        <v>42864</v>
      </c>
      <c r="O2" s="9"/>
      <c r="P2" s="9"/>
    </row>
    <row r="4" spans="1:18" ht="15" customHeight="1" x14ac:dyDescent="0.2">
      <c r="A4" t="s">
        <v>36</v>
      </c>
      <c r="C4" s="212" t="s">
        <v>29</v>
      </c>
      <c r="D4" s="213"/>
      <c r="E4" s="213"/>
      <c r="F4" s="214"/>
      <c r="H4" s="10" t="s">
        <v>35</v>
      </c>
      <c r="I4" s="11"/>
      <c r="J4" s="11"/>
      <c r="K4" s="11"/>
      <c r="L4" s="11"/>
      <c r="M4" s="11"/>
      <c r="N4" s="11"/>
      <c r="O4" s="11"/>
      <c r="P4" s="12"/>
      <c r="R4" t="s">
        <v>25</v>
      </c>
    </row>
    <row r="5" spans="1:18" x14ac:dyDescent="0.2">
      <c r="C5" s="208" t="s">
        <v>37</v>
      </c>
      <c r="D5" s="208"/>
      <c r="E5" s="208"/>
      <c r="F5" s="208"/>
      <c r="H5" s="13"/>
      <c r="I5" s="14"/>
      <c r="J5" s="14"/>
      <c r="K5" s="14"/>
      <c r="L5" s="14"/>
      <c r="M5" s="14"/>
      <c r="N5" s="14"/>
      <c r="O5" s="14"/>
      <c r="P5" s="15"/>
      <c r="R5" t="s">
        <v>27</v>
      </c>
    </row>
    <row r="6" spans="1:18" x14ac:dyDescent="0.2">
      <c r="C6" s="209"/>
      <c r="D6" s="209"/>
      <c r="E6" s="209"/>
      <c r="F6" s="209"/>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0" t="s">
        <v>211</v>
      </c>
      <c r="B8" s="171"/>
      <c r="C8" s="171"/>
      <c r="D8" s="171"/>
      <c r="E8" s="171"/>
      <c r="F8" s="172"/>
      <c r="H8" s="13"/>
      <c r="I8" s="14"/>
      <c r="J8" s="14"/>
      <c r="K8" s="14"/>
      <c r="L8" s="14"/>
      <c r="M8" s="14"/>
      <c r="N8" s="14"/>
      <c r="O8" s="14"/>
      <c r="P8" s="15"/>
      <c r="R8" t="s">
        <v>33</v>
      </c>
    </row>
    <row r="9" spans="1:18" x14ac:dyDescent="0.2">
      <c r="A9" s="173"/>
      <c r="B9" s="174"/>
      <c r="C9" s="174"/>
      <c r="D9" s="174"/>
      <c r="E9" s="174"/>
      <c r="F9" s="175"/>
      <c r="H9" s="13"/>
      <c r="I9" s="14"/>
      <c r="J9" s="14"/>
      <c r="K9" s="14"/>
      <c r="L9" s="14"/>
      <c r="M9" s="14"/>
      <c r="N9" s="14"/>
      <c r="O9" s="14"/>
      <c r="P9" s="15"/>
    </row>
    <row r="10" spans="1:18" x14ac:dyDescent="0.2">
      <c r="A10" s="173"/>
      <c r="B10" s="174"/>
      <c r="C10" s="174"/>
      <c r="D10" s="174"/>
      <c r="E10" s="174"/>
      <c r="F10" s="175"/>
      <c r="H10" s="13"/>
      <c r="I10" s="14"/>
      <c r="J10" s="14"/>
      <c r="K10" s="14"/>
      <c r="L10" s="14"/>
      <c r="M10" s="14"/>
      <c r="N10" s="14"/>
      <c r="O10" s="14"/>
      <c r="P10" s="15"/>
    </row>
    <row r="11" spans="1:18" x14ac:dyDescent="0.2">
      <c r="A11" s="176"/>
      <c r="B11" s="177"/>
      <c r="C11" s="177"/>
      <c r="D11" s="177"/>
      <c r="E11" s="177"/>
      <c r="F11" s="178"/>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3" t="s">
        <v>203</v>
      </c>
      <c r="B14" s="224"/>
      <c r="C14" s="224"/>
      <c r="D14" s="224"/>
      <c r="E14" s="224"/>
      <c r="F14" s="225"/>
      <c r="H14" s="16" t="s">
        <v>15</v>
      </c>
      <c r="I14" s="17"/>
      <c r="J14" s="210" t="s">
        <v>18</v>
      </c>
      <c r="K14" s="210"/>
      <c r="L14" s="210"/>
      <c r="M14" s="210"/>
      <c r="N14" s="210"/>
      <c r="O14" s="210"/>
      <c r="P14" s="211"/>
    </row>
    <row r="15" spans="1:18" x14ac:dyDescent="0.2">
      <c r="A15" s="226"/>
      <c r="B15" s="227"/>
      <c r="C15" s="227"/>
      <c r="D15" s="227"/>
      <c r="E15" s="227"/>
      <c r="F15" s="228"/>
      <c r="H15" s="16" t="s">
        <v>16</v>
      </c>
      <c r="I15" s="17"/>
      <c r="J15" s="210" t="s">
        <v>140</v>
      </c>
      <c r="K15" s="210"/>
      <c r="L15" s="210"/>
      <c r="M15" s="210"/>
      <c r="N15" s="210"/>
      <c r="O15" s="210"/>
      <c r="P15" s="211"/>
    </row>
    <row r="16" spans="1:18" x14ac:dyDescent="0.2">
      <c r="A16" s="226"/>
      <c r="B16" s="227"/>
      <c r="C16" s="227"/>
      <c r="D16" s="227"/>
      <c r="E16" s="227"/>
      <c r="F16" s="228"/>
      <c r="H16" s="16"/>
      <c r="I16" s="17"/>
      <c r="J16" s="210"/>
      <c r="K16" s="210"/>
      <c r="L16" s="210"/>
      <c r="M16" s="210"/>
      <c r="N16" s="210"/>
      <c r="O16" s="210"/>
      <c r="P16" s="211"/>
    </row>
    <row r="17" spans="1:16" x14ac:dyDescent="0.2">
      <c r="A17" s="226"/>
      <c r="B17" s="227"/>
      <c r="C17" s="227"/>
      <c r="D17" s="227"/>
      <c r="E17" s="227"/>
      <c r="F17" s="228"/>
      <c r="H17" s="16" t="s">
        <v>17</v>
      </c>
      <c r="I17" s="17"/>
      <c r="J17" s="210" t="s">
        <v>19</v>
      </c>
      <c r="K17" s="210"/>
      <c r="L17" s="210"/>
      <c r="M17" s="210"/>
      <c r="N17" s="210"/>
      <c r="O17" s="210"/>
      <c r="P17" s="211"/>
    </row>
    <row r="18" spans="1:16" x14ac:dyDescent="0.2">
      <c r="A18" s="226"/>
      <c r="B18" s="227"/>
      <c r="C18" s="227"/>
      <c r="D18" s="227"/>
      <c r="E18" s="227"/>
      <c r="F18" s="228"/>
      <c r="H18" s="19"/>
      <c r="I18" s="17"/>
      <c r="J18" s="210"/>
      <c r="K18" s="210"/>
      <c r="L18" s="210"/>
      <c r="M18" s="210"/>
      <c r="N18" s="210"/>
      <c r="O18" s="210"/>
      <c r="P18" s="211"/>
    </row>
    <row r="19" spans="1:16" x14ac:dyDescent="0.2">
      <c r="A19" s="229"/>
      <c r="B19" s="230"/>
      <c r="C19" s="230"/>
      <c r="D19" s="230"/>
      <c r="E19" s="230"/>
      <c r="F19" s="231"/>
      <c r="H19" s="16" t="s">
        <v>14</v>
      </c>
      <c r="I19" s="17"/>
      <c r="J19" s="210" t="s">
        <v>20</v>
      </c>
      <c r="K19" s="210"/>
      <c r="L19" s="210"/>
      <c r="M19" s="210"/>
      <c r="N19" s="210"/>
      <c r="O19" s="210"/>
      <c r="P19" s="211"/>
    </row>
    <row r="20" spans="1:16" x14ac:dyDescent="0.2">
      <c r="H20" s="19"/>
      <c r="I20" s="17"/>
      <c r="J20" s="210"/>
      <c r="K20" s="210"/>
      <c r="L20" s="210"/>
      <c r="M20" s="210"/>
      <c r="N20" s="210"/>
      <c r="O20" s="210"/>
      <c r="P20" s="211"/>
    </row>
    <row r="21" spans="1:16" x14ac:dyDescent="0.2">
      <c r="A21" t="s">
        <v>40</v>
      </c>
      <c r="H21" s="16" t="s">
        <v>13</v>
      </c>
      <c r="I21" s="17"/>
      <c r="J21" s="210" t="s">
        <v>21</v>
      </c>
      <c r="K21" s="210"/>
      <c r="L21" s="210"/>
      <c r="M21" s="210"/>
      <c r="N21" s="210"/>
      <c r="O21" s="210"/>
      <c r="P21" s="211"/>
    </row>
    <row r="22" spans="1:16" ht="12.75" customHeight="1" x14ac:dyDescent="0.2">
      <c r="A22" s="170" t="s">
        <v>210</v>
      </c>
      <c r="B22" s="171"/>
      <c r="C22" s="171"/>
      <c r="D22" s="171"/>
      <c r="E22" s="171"/>
      <c r="F22" s="172"/>
      <c r="H22" s="19"/>
      <c r="I22" s="17"/>
      <c r="J22" s="210"/>
      <c r="K22" s="210"/>
      <c r="L22" s="210"/>
      <c r="M22" s="210"/>
      <c r="N22" s="210"/>
      <c r="O22" s="210"/>
      <c r="P22" s="211"/>
    </row>
    <row r="23" spans="1:16" x14ac:dyDescent="0.2">
      <c r="A23" s="173"/>
      <c r="B23" s="174"/>
      <c r="C23" s="174"/>
      <c r="D23" s="174"/>
      <c r="E23" s="174"/>
      <c r="F23" s="175"/>
      <c r="H23" s="16" t="s">
        <v>12</v>
      </c>
      <c r="I23" s="17"/>
      <c r="J23" s="17" t="s">
        <v>22</v>
      </c>
      <c r="K23" s="17"/>
      <c r="L23" s="17"/>
      <c r="M23" s="17"/>
      <c r="N23" s="17"/>
      <c r="O23" s="17"/>
      <c r="P23" s="18"/>
    </row>
    <row r="24" spans="1:16" x14ac:dyDescent="0.2">
      <c r="A24" s="173"/>
      <c r="B24" s="174"/>
      <c r="C24" s="174"/>
      <c r="D24" s="174"/>
      <c r="E24" s="174"/>
      <c r="F24" s="175"/>
      <c r="H24" s="20"/>
      <c r="I24" s="21"/>
      <c r="J24" s="21"/>
      <c r="K24" s="21"/>
      <c r="L24" s="21"/>
      <c r="M24" s="21"/>
      <c r="N24" s="21"/>
      <c r="O24" s="21"/>
      <c r="P24" s="22"/>
    </row>
    <row r="25" spans="1:16" x14ac:dyDescent="0.2">
      <c r="A25" s="173"/>
      <c r="B25" s="174"/>
      <c r="C25" s="174"/>
      <c r="D25" s="174"/>
      <c r="E25" s="174"/>
      <c r="F25" s="175"/>
      <c r="H25" s="4" t="s">
        <v>23</v>
      </c>
      <c r="I25" s="5"/>
      <c r="J25" s="215" t="s">
        <v>24</v>
      </c>
      <c r="K25" s="216"/>
      <c r="L25" s="216"/>
      <c r="M25" s="216"/>
      <c r="N25" s="216"/>
      <c r="O25" s="216"/>
      <c r="P25" s="217"/>
    </row>
    <row r="26" spans="1:16" x14ac:dyDescent="0.2">
      <c r="A26" s="173"/>
      <c r="B26" s="174"/>
      <c r="C26" s="174"/>
      <c r="D26" s="174"/>
      <c r="E26" s="174"/>
      <c r="F26" s="175"/>
      <c r="H26" s="6" t="s">
        <v>25</v>
      </c>
      <c r="I26" s="206"/>
      <c r="J26" s="220" t="s">
        <v>26</v>
      </c>
      <c r="K26" s="221"/>
      <c r="L26" s="221"/>
      <c r="M26" s="221"/>
      <c r="N26" s="221"/>
      <c r="O26" s="221"/>
      <c r="P26" s="222"/>
    </row>
    <row r="27" spans="1:16" x14ac:dyDescent="0.2">
      <c r="A27" s="176"/>
      <c r="B27" s="177"/>
      <c r="C27" s="177"/>
      <c r="D27" s="177"/>
      <c r="E27" s="177"/>
      <c r="F27" s="178"/>
      <c r="H27" s="207" t="s">
        <v>27</v>
      </c>
      <c r="I27" s="206"/>
      <c r="J27" s="232" t="s">
        <v>28</v>
      </c>
      <c r="K27" s="232"/>
      <c r="L27" s="232"/>
      <c r="M27" s="232"/>
      <c r="N27" s="232"/>
      <c r="O27" s="232"/>
      <c r="P27" s="232"/>
    </row>
    <row r="28" spans="1:16" x14ac:dyDescent="0.2">
      <c r="A28" s="58"/>
      <c r="B28" s="58"/>
      <c r="C28" s="58"/>
      <c r="D28" s="58"/>
      <c r="E28" s="58"/>
      <c r="F28" s="58"/>
      <c r="H28" s="207"/>
      <c r="I28" s="206"/>
      <c r="J28" s="232"/>
      <c r="K28" s="232"/>
      <c r="L28" s="232"/>
      <c r="M28" s="232"/>
      <c r="N28" s="232"/>
      <c r="O28" s="232"/>
      <c r="P28" s="232"/>
    </row>
    <row r="29" spans="1:16" x14ac:dyDescent="0.2">
      <c r="A29" t="s">
        <v>116</v>
      </c>
      <c r="H29" s="207" t="s">
        <v>29</v>
      </c>
      <c r="I29" s="206"/>
      <c r="J29" s="232" t="s">
        <v>30</v>
      </c>
      <c r="K29" s="232"/>
      <c r="L29" s="232"/>
      <c r="M29" s="232"/>
      <c r="N29" s="232"/>
      <c r="O29" s="232"/>
      <c r="P29" s="232"/>
    </row>
    <row r="30" spans="1:16" ht="12.75" customHeight="1" x14ac:dyDescent="0.2">
      <c r="A30" s="234" t="s">
        <v>145</v>
      </c>
      <c r="B30" s="235"/>
      <c r="C30" s="235"/>
      <c r="D30" s="235"/>
      <c r="E30" s="235"/>
      <c r="F30" s="236"/>
      <c r="H30" s="207"/>
      <c r="I30" s="206"/>
      <c r="J30" s="232"/>
      <c r="K30" s="232"/>
      <c r="L30" s="232"/>
      <c r="M30" s="232"/>
      <c r="N30" s="232"/>
      <c r="O30" s="232"/>
      <c r="P30" s="232"/>
    </row>
    <row r="31" spans="1:16" ht="12.75" customHeight="1" x14ac:dyDescent="0.2">
      <c r="A31" s="237"/>
      <c r="B31" s="238"/>
      <c r="C31" s="238"/>
      <c r="D31" s="238"/>
      <c r="E31" s="238"/>
      <c r="F31" s="239"/>
      <c r="H31" s="207"/>
      <c r="I31" s="206"/>
      <c r="J31" s="232"/>
      <c r="K31" s="232"/>
      <c r="L31" s="232"/>
      <c r="M31" s="232"/>
      <c r="N31" s="232"/>
      <c r="O31" s="232"/>
      <c r="P31" s="232"/>
    </row>
    <row r="32" spans="1:16" x14ac:dyDescent="0.2">
      <c r="A32" s="237"/>
      <c r="B32" s="238"/>
      <c r="C32" s="238"/>
      <c r="D32" s="238"/>
      <c r="E32" s="238"/>
      <c r="F32" s="239"/>
      <c r="H32" s="207"/>
      <c r="I32" s="206"/>
      <c r="J32" s="232"/>
      <c r="K32" s="232"/>
      <c r="L32" s="232"/>
      <c r="M32" s="232"/>
      <c r="N32" s="232"/>
      <c r="O32" s="232"/>
      <c r="P32" s="232"/>
    </row>
    <row r="33" spans="1:16" x14ac:dyDescent="0.2">
      <c r="A33" s="240"/>
      <c r="B33" s="241"/>
      <c r="C33" s="241"/>
      <c r="D33" s="241"/>
      <c r="E33" s="241"/>
      <c r="F33" s="242"/>
      <c r="H33" s="207"/>
      <c r="I33" s="206"/>
      <c r="J33" s="246"/>
      <c r="K33" s="246"/>
      <c r="L33" s="246"/>
      <c r="M33" s="246"/>
      <c r="N33" s="246"/>
      <c r="O33" s="246"/>
      <c r="P33" s="246"/>
    </row>
    <row r="34" spans="1:16" x14ac:dyDescent="0.2">
      <c r="A34" s="59"/>
      <c r="B34" s="59"/>
      <c r="C34" s="59"/>
      <c r="D34" s="59"/>
      <c r="E34" s="59"/>
      <c r="F34" s="59"/>
      <c r="H34" s="207" t="s">
        <v>31</v>
      </c>
      <c r="I34" s="206"/>
      <c r="J34" s="232" t="s">
        <v>32</v>
      </c>
      <c r="K34" s="233"/>
      <c r="L34" s="233"/>
      <c r="M34" s="233"/>
      <c r="N34" s="233"/>
      <c r="O34" s="233"/>
      <c r="P34" s="233"/>
    </row>
    <row r="35" spans="1:16" x14ac:dyDescent="0.2">
      <c r="A35" t="s">
        <v>41</v>
      </c>
      <c r="H35" s="218"/>
      <c r="I35" s="219"/>
      <c r="J35" s="233"/>
      <c r="K35" s="233"/>
      <c r="L35" s="233"/>
      <c r="M35" s="233"/>
      <c r="N35" s="233"/>
      <c r="O35" s="233"/>
      <c r="P35" s="233"/>
    </row>
    <row r="36" spans="1:16" ht="12.75" customHeight="1" x14ac:dyDescent="0.2">
      <c r="A36" s="234" t="s">
        <v>146</v>
      </c>
      <c r="B36" s="235"/>
      <c r="C36" s="235"/>
      <c r="D36" s="235"/>
      <c r="E36" s="235"/>
      <c r="F36" s="236"/>
      <c r="H36" s="218"/>
      <c r="I36" s="219"/>
      <c r="J36" s="233"/>
      <c r="K36" s="233"/>
      <c r="L36" s="233"/>
      <c r="M36" s="233"/>
      <c r="N36" s="233"/>
      <c r="O36" s="233"/>
      <c r="P36" s="233"/>
    </row>
    <row r="37" spans="1:16" x14ac:dyDescent="0.2">
      <c r="A37" s="237"/>
      <c r="B37" s="238"/>
      <c r="C37" s="238"/>
      <c r="D37" s="238"/>
      <c r="E37" s="238"/>
      <c r="F37" s="239"/>
      <c r="H37" s="6" t="s">
        <v>33</v>
      </c>
      <c r="I37" s="8"/>
      <c r="J37" s="243" t="s">
        <v>34</v>
      </c>
      <c r="K37" s="244"/>
      <c r="L37" s="244"/>
      <c r="M37" s="244"/>
      <c r="N37" s="244"/>
      <c r="O37" s="244"/>
      <c r="P37" s="245"/>
    </row>
    <row r="38" spans="1:16" x14ac:dyDescent="0.2">
      <c r="A38" s="237"/>
      <c r="B38" s="238"/>
      <c r="C38" s="238"/>
      <c r="D38" s="238"/>
      <c r="E38" s="238"/>
      <c r="F38" s="239"/>
    </row>
    <row r="39" spans="1:16" x14ac:dyDescent="0.2">
      <c r="A39" s="240"/>
      <c r="B39" s="241"/>
      <c r="C39" s="241"/>
      <c r="D39" s="241"/>
      <c r="E39" s="241"/>
      <c r="F39" s="242"/>
    </row>
    <row r="40" spans="1:16" x14ac:dyDescent="0.2">
      <c r="A40" s="60"/>
      <c r="B40" s="60"/>
      <c r="C40" s="60"/>
      <c r="D40" s="60"/>
      <c r="E40" s="60"/>
      <c r="F40" s="60"/>
    </row>
    <row r="41" spans="1:16" x14ac:dyDescent="0.2">
      <c r="A41" t="s">
        <v>42</v>
      </c>
    </row>
    <row r="42" spans="1:16" x14ac:dyDescent="0.2">
      <c r="A42" s="170"/>
      <c r="B42" s="171"/>
      <c r="C42" s="171"/>
      <c r="D42" s="171"/>
      <c r="E42" s="171"/>
      <c r="F42" s="172"/>
    </row>
    <row r="43" spans="1:16" x14ac:dyDescent="0.2">
      <c r="A43" s="173"/>
      <c r="B43" s="174"/>
      <c r="C43" s="174"/>
      <c r="D43" s="174"/>
      <c r="E43" s="174"/>
      <c r="F43" s="175"/>
    </row>
    <row r="44" spans="1:16" x14ac:dyDescent="0.2">
      <c r="A44" s="173"/>
      <c r="B44" s="174"/>
      <c r="C44" s="174"/>
      <c r="D44" s="174"/>
      <c r="E44" s="174"/>
      <c r="F44" s="175"/>
    </row>
    <row r="45" spans="1:16" x14ac:dyDescent="0.2">
      <c r="A45" s="176"/>
      <c r="B45" s="177"/>
      <c r="C45" s="177"/>
      <c r="D45" s="177"/>
      <c r="E45" s="177"/>
      <c r="F45" s="178"/>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5" t="s">
        <v>45</v>
      </c>
      <c r="D1" s="256"/>
      <c r="E1" s="257"/>
      <c r="F1" s="128" t="s">
        <v>166</v>
      </c>
      <c r="G1" s="123"/>
      <c r="H1" s="111" t="str">
        <f>'FRA-detail'!P1</f>
        <v>UPRN</v>
      </c>
      <c r="I1" s="111" t="str">
        <f>'FRA-detail'!Q1</f>
        <v>B10A19</v>
      </c>
    </row>
    <row r="2" spans="1:12" ht="24" customHeight="1" x14ac:dyDescent="0.2">
      <c r="A2" s="129" t="s">
        <v>150</v>
      </c>
      <c r="B2" s="26" t="s">
        <v>189</v>
      </c>
      <c r="C2" s="258" t="s">
        <v>159</v>
      </c>
      <c r="D2" s="259"/>
      <c r="E2" s="260"/>
      <c r="F2" s="119" t="s">
        <v>167</v>
      </c>
      <c r="G2" s="124"/>
      <c r="K2" t="s">
        <v>6</v>
      </c>
      <c r="L2" t="s">
        <v>133</v>
      </c>
    </row>
    <row r="3" spans="1:12" ht="48" x14ac:dyDescent="0.2">
      <c r="A3" s="129" t="s">
        <v>151</v>
      </c>
      <c r="B3" s="117" t="s">
        <v>172</v>
      </c>
      <c r="C3" s="261" t="s">
        <v>47</v>
      </c>
      <c r="D3" s="261"/>
      <c r="E3" s="262"/>
      <c r="F3" s="119" t="s">
        <v>167</v>
      </c>
      <c r="G3" s="124"/>
      <c r="K3" t="s">
        <v>7</v>
      </c>
      <c r="L3" t="s">
        <v>134</v>
      </c>
    </row>
    <row r="4" spans="1:12" ht="36" x14ac:dyDescent="0.2">
      <c r="A4" s="129" t="s">
        <v>161</v>
      </c>
      <c r="B4" s="118" t="s">
        <v>171</v>
      </c>
      <c r="C4" s="261" t="s">
        <v>162</v>
      </c>
      <c r="D4" s="261"/>
      <c r="E4" s="262"/>
      <c r="F4" s="120" t="s">
        <v>31</v>
      </c>
      <c r="G4" s="125"/>
      <c r="K4" s="113" t="s">
        <v>186</v>
      </c>
      <c r="L4" t="s">
        <v>135</v>
      </c>
    </row>
    <row r="5" spans="1:12" ht="48" x14ac:dyDescent="0.2">
      <c r="A5" s="129" t="s">
        <v>152</v>
      </c>
      <c r="B5" s="26" t="s">
        <v>170</v>
      </c>
      <c r="C5" s="261" t="s">
        <v>163</v>
      </c>
      <c r="D5" s="261"/>
      <c r="E5" s="262"/>
      <c r="F5" s="121" t="s">
        <v>29</v>
      </c>
      <c r="G5" s="125"/>
      <c r="K5" s="113" t="s">
        <v>53</v>
      </c>
      <c r="L5" t="s">
        <v>136</v>
      </c>
    </row>
    <row r="6" spans="1:12" ht="36.75" thickBot="1" x14ac:dyDescent="0.25">
      <c r="A6" s="129" t="s">
        <v>153</v>
      </c>
      <c r="B6" s="117" t="s">
        <v>169</v>
      </c>
      <c r="C6" s="261" t="s">
        <v>176</v>
      </c>
      <c r="D6" s="261"/>
      <c r="E6" s="262"/>
      <c r="F6" s="122" t="s">
        <v>27</v>
      </c>
      <c r="G6" s="125"/>
      <c r="L6" t="s">
        <v>137</v>
      </c>
    </row>
    <row r="7" spans="1:12" ht="26.1" customHeight="1" thickBot="1" x14ac:dyDescent="0.25">
      <c r="A7" s="130" t="s">
        <v>154</v>
      </c>
      <c r="B7" s="131" t="s">
        <v>46</v>
      </c>
      <c r="C7" s="249" t="s">
        <v>165</v>
      </c>
      <c r="D7" s="249"/>
      <c r="E7" s="250"/>
      <c r="F7" s="132" t="s">
        <v>168</v>
      </c>
      <c r="L7" t="s">
        <v>138</v>
      </c>
    </row>
    <row r="8" spans="1:12" ht="33" customHeight="1" x14ac:dyDescent="0.2">
      <c r="A8" s="30"/>
      <c r="B8" s="142" t="s">
        <v>185</v>
      </c>
      <c r="C8" s="31"/>
      <c r="D8" s="31"/>
    </row>
    <row r="9" spans="1:12" ht="45" customHeight="1" thickBot="1" x14ac:dyDescent="0.25">
      <c r="A9" s="30"/>
      <c r="B9" s="254" t="s">
        <v>195</v>
      </c>
      <c r="C9" s="254"/>
      <c r="D9" s="254"/>
      <c r="E9" s="254"/>
      <c r="F9" s="254"/>
    </row>
    <row r="10" spans="1:12" ht="18" customHeight="1" thickBot="1" x14ac:dyDescent="0.25">
      <c r="A10" s="151" t="s">
        <v>11</v>
      </c>
      <c r="B10" s="251" t="str">
        <f ca="1">'FRA-detail'!A26</f>
        <v xml:space="preserve">Elmshurst Crescent 67-77, N2 0LP </v>
      </c>
      <c r="C10" s="252"/>
      <c r="D10" s="253"/>
      <c r="E10" s="150" t="s">
        <v>192</v>
      </c>
      <c r="F10" s="141">
        <f>'FRA-detail'!J8</f>
        <v>42864</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7" t="s">
        <v>51</v>
      </c>
      <c r="B13" s="248"/>
      <c r="C13" s="248"/>
      <c r="D13" s="248"/>
      <c r="E13" s="248"/>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212</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217</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53</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207</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7</v>
      </c>
      <c r="D43" s="63" t="s">
        <v>153</v>
      </c>
      <c r="E43" s="133" t="s">
        <v>225</v>
      </c>
      <c r="F43" s="64"/>
      <c r="G43" s="63"/>
      <c r="H43" s="92"/>
      <c r="I43">
        <f t="shared" si="0"/>
        <v>1</v>
      </c>
    </row>
    <row r="44" spans="1:9" x14ac:dyDescent="0.2">
      <c r="A44" s="69">
        <v>14</v>
      </c>
      <c r="B44" s="147"/>
      <c r="C44" s="63" t="s">
        <v>6</v>
      </c>
      <c r="D44" s="63"/>
      <c r="E44" s="159" t="s">
        <v>213</v>
      </c>
      <c r="F44" s="64"/>
      <c r="G44" s="63"/>
      <c r="H44" s="92"/>
      <c r="I44">
        <f t="shared" si="0"/>
        <v>1</v>
      </c>
    </row>
    <row r="45" spans="1:9" ht="36" x14ac:dyDescent="0.2">
      <c r="A45" s="69">
        <v>14</v>
      </c>
      <c r="B45" s="70"/>
      <c r="C45" s="63" t="s">
        <v>7</v>
      </c>
      <c r="D45" s="63" t="s">
        <v>153</v>
      </c>
      <c r="E45" s="133" t="s">
        <v>218</v>
      </c>
      <c r="F45" s="64"/>
      <c r="G45" s="63"/>
      <c r="H45" s="92"/>
      <c r="I45">
        <f t="shared" si="0"/>
        <v>2</v>
      </c>
    </row>
    <row r="46" spans="1:9" ht="36" x14ac:dyDescent="0.2">
      <c r="A46" s="69">
        <v>14</v>
      </c>
      <c r="B46" s="70"/>
      <c r="C46" s="63" t="s">
        <v>6</v>
      </c>
      <c r="D46" s="63"/>
      <c r="E46" s="133" t="s">
        <v>221</v>
      </c>
      <c r="F46" s="64"/>
      <c r="G46" s="63"/>
      <c r="H46" s="92"/>
      <c r="I46">
        <f t="shared" ref="I46:I77" si="1">IF(ISBLANK(D46),I45,I45+1)</f>
        <v>2</v>
      </c>
    </row>
    <row r="47" spans="1:9" ht="60" x14ac:dyDescent="0.2">
      <c r="A47" s="69">
        <v>14</v>
      </c>
      <c r="B47" s="70"/>
      <c r="C47" s="63" t="s">
        <v>7</v>
      </c>
      <c r="D47" s="63" t="s">
        <v>154</v>
      </c>
      <c r="E47" s="133" t="s">
        <v>226</v>
      </c>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96" x14ac:dyDescent="0.2">
      <c r="A59" s="66">
        <v>18</v>
      </c>
      <c r="B59" s="67" t="s">
        <v>71</v>
      </c>
      <c r="C59" s="63" t="s">
        <v>6</v>
      </c>
      <c r="D59" s="63"/>
      <c r="E59" s="164" t="s">
        <v>222</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6</v>
      </c>
      <c r="D61" s="63"/>
      <c r="E61" s="165" t="s">
        <v>208</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72" x14ac:dyDescent="0.2">
      <c r="A64" s="66">
        <v>20</v>
      </c>
      <c r="B64" s="98" t="s">
        <v>74</v>
      </c>
      <c r="C64" s="135" t="s">
        <v>7</v>
      </c>
      <c r="D64" s="135" t="s">
        <v>153</v>
      </c>
      <c r="E64" s="167" t="s">
        <v>214</v>
      </c>
      <c r="F64" s="64"/>
      <c r="G64" s="63"/>
      <c r="H64" s="92"/>
      <c r="I64">
        <f t="shared" si="1"/>
        <v>4</v>
      </c>
    </row>
    <row r="65" spans="1:9" x14ac:dyDescent="0.2">
      <c r="A65" s="71">
        <v>20</v>
      </c>
      <c r="B65" s="72"/>
      <c r="C65" s="63"/>
      <c r="D65" s="63"/>
      <c r="E65" s="64"/>
      <c r="F65" s="64"/>
      <c r="G65" s="63"/>
      <c r="H65" s="92"/>
      <c r="I65">
        <f t="shared" si="1"/>
        <v>4</v>
      </c>
    </row>
    <row r="66" spans="1:9" ht="24" x14ac:dyDescent="0.2">
      <c r="A66" s="66">
        <v>21</v>
      </c>
      <c r="B66" s="67" t="s">
        <v>75</v>
      </c>
      <c r="C66" s="63" t="s">
        <v>186</v>
      </c>
      <c r="D66" s="63"/>
      <c r="E66" s="64" t="s">
        <v>215</v>
      </c>
      <c r="F66" s="64"/>
      <c r="G66" s="63"/>
      <c r="H66" s="92"/>
      <c r="I66">
        <f t="shared" si="1"/>
        <v>4</v>
      </c>
    </row>
    <row r="67" spans="1:9" x14ac:dyDescent="0.2">
      <c r="A67" s="71">
        <v>21</v>
      </c>
      <c r="B67" s="95"/>
      <c r="C67" s="63"/>
      <c r="D67" s="63"/>
      <c r="E67" s="64"/>
      <c r="F67" s="64"/>
      <c r="G67" s="63"/>
      <c r="H67" s="92"/>
      <c r="I67">
        <f t="shared" si="1"/>
        <v>4</v>
      </c>
    </row>
    <row r="68" spans="1:9" x14ac:dyDescent="0.2">
      <c r="A68" s="143" t="s">
        <v>76</v>
      </c>
      <c r="B68" s="65"/>
      <c r="C68" s="65"/>
      <c r="D68" s="65"/>
      <c r="E68" s="65"/>
      <c r="F68" s="65"/>
      <c r="G68" s="87"/>
      <c r="H68" s="87"/>
      <c r="I68">
        <f t="shared" si="1"/>
        <v>4</v>
      </c>
    </row>
    <row r="69" spans="1:9" x14ac:dyDescent="0.2">
      <c r="A69" s="66">
        <v>22</v>
      </c>
      <c r="B69" s="67" t="s">
        <v>77</v>
      </c>
      <c r="C69" s="68" t="s">
        <v>6</v>
      </c>
      <c r="D69" s="79"/>
      <c r="E69" s="144"/>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6</v>
      </c>
      <c r="D75" s="63"/>
      <c r="E75" s="80"/>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186</v>
      </c>
      <c r="D78" s="63" t="s">
        <v>153</v>
      </c>
      <c r="E78" s="112" t="s">
        <v>205</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83"/>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36" x14ac:dyDescent="0.2">
      <c r="A85" s="66">
        <v>27</v>
      </c>
      <c r="B85" s="148" t="s">
        <v>202</v>
      </c>
      <c r="C85" s="63" t="s">
        <v>186</v>
      </c>
      <c r="D85" s="63" t="s">
        <v>153</v>
      </c>
      <c r="E85" s="64" t="s">
        <v>216</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x14ac:dyDescent="0.2">
      <c r="A89" s="71">
        <v>27</v>
      </c>
      <c r="B89" s="72"/>
      <c r="C89" s="63"/>
      <c r="D89" s="63"/>
      <c r="E89" s="64"/>
      <c r="F89" s="64"/>
      <c r="G89" s="63"/>
      <c r="H89" s="92"/>
      <c r="I89">
        <f t="shared" si="2"/>
        <v>6</v>
      </c>
    </row>
    <row r="90" spans="1:9" x14ac:dyDescent="0.2">
      <c r="A90" s="66">
        <v>28</v>
      </c>
      <c r="B90" s="98" t="s">
        <v>84</v>
      </c>
      <c r="C90" s="63" t="s">
        <v>53</v>
      </c>
      <c r="D90" s="63"/>
      <c r="E90" s="64"/>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x14ac:dyDescent="0.2">
      <c r="A95" s="66">
        <v>30</v>
      </c>
      <c r="B95" s="98" t="s">
        <v>86</v>
      </c>
      <c r="C95" s="63" t="s">
        <v>53</v>
      </c>
      <c r="D95" s="63"/>
      <c r="E95" s="160"/>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187</v>
      </c>
      <c r="C104" s="63" t="s">
        <v>6</v>
      </c>
      <c r="D104" s="63" t="s">
        <v>153</v>
      </c>
      <c r="E104" s="112" t="s">
        <v>220</v>
      </c>
      <c r="F104" s="64"/>
      <c r="G104" s="63"/>
      <c r="H104" s="92"/>
      <c r="I104">
        <f t="shared" si="2"/>
        <v>7</v>
      </c>
    </row>
    <row r="105" spans="1:9" x14ac:dyDescent="0.2">
      <c r="A105" s="61">
        <v>35</v>
      </c>
      <c r="B105" s="107" t="s">
        <v>188</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5" t="s">
        <v>45</v>
      </c>
      <c r="D1" s="265"/>
      <c r="E1" s="266"/>
      <c r="H1" s="111" t="str">
        <f>'FRA-detail'!P1</f>
        <v>UPRN</v>
      </c>
      <c r="I1" s="111" t="str">
        <f>'FRA-detail'!Q1</f>
        <v>B10A19</v>
      </c>
    </row>
    <row r="2" spans="1:12" ht="24" x14ac:dyDescent="0.2">
      <c r="A2" s="25" t="s">
        <v>150</v>
      </c>
      <c r="B2" s="26" t="s">
        <v>177</v>
      </c>
      <c r="C2" s="261" t="s">
        <v>159</v>
      </c>
      <c r="D2" s="261"/>
      <c r="E2" s="262"/>
      <c r="K2" t="s">
        <v>6</v>
      </c>
      <c r="L2" t="s">
        <v>133</v>
      </c>
    </row>
    <row r="3" spans="1:12" ht="48" x14ac:dyDescent="0.2">
      <c r="A3" s="25" t="s">
        <v>151</v>
      </c>
      <c r="B3" s="117" t="s">
        <v>178</v>
      </c>
      <c r="C3" s="261" t="s">
        <v>47</v>
      </c>
      <c r="D3" s="261"/>
      <c r="E3" s="262"/>
      <c r="K3" t="s">
        <v>7</v>
      </c>
      <c r="L3" t="s">
        <v>134</v>
      </c>
    </row>
    <row r="4" spans="1:12" ht="26.1" customHeight="1" x14ac:dyDescent="0.2">
      <c r="A4" s="25" t="s">
        <v>161</v>
      </c>
      <c r="B4" s="118" t="s">
        <v>179</v>
      </c>
      <c r="C4" s="261" t="s">
        <v>162</v>
      </c>
      <c r="D4" s="261"/>
      <c r="E4" s="262"/>
      <c r="K4" s="113" t="s">
        <v>186</v>
      </c>
      <c r="L4" t="s">
        <v>135</v>
      </c>
    </row>
    <row r="5" spans="1:12" ht="48" x14ac:dyDescent="0.2">
      <c r="A5" s="25" t="s">
        <v>152</v>
      </c>
      <c r="B5" s="26" t="s">
        <v>180</v>
      </c>
      <c r="C5" s="261" t="s">
        <v>163</v>
      </c>
      <c r="D5" s="261"/>
      <c r="E5" s="262"/>
      <c r="K5" s="113" t="s">
        <v>53</v>
      </c>
      <c r="L5" t="s">
        <v>136</v>
      </c>
    </row>
    <row r="6" spans="1:12" ht="36" x14ac:dyDescent="0.2">
      <c r="A6" s="25" t="s">
        <v>153</v>
      </c>
      <c r="B6" s="117" t="s">
        <v>181</v>
      </c>
      <c r="C6" s="261" t="s">
        <v>176</v>
      </c>
      <c r="D6" s="261"/>
      <c r="E6" s="262"/>
      <c r="L6" t="s">
        <v>137</v>
      </c>
    </row>
    <row r="7" spans="1:12" ht="26.1" customHeight="1" thickBot="1" x14ac:dyDescent="0.25">
      <c r="A7" s="27" t="s">
        <v>154</v>
      </c>
      <c r="B7" s="28" t="s">
        <v>46</v>
      </c>
      <c r="C7" s="263" t="s">
        <v>165</v>
      </c>
      <c r="D7" s="263"/>
      <c r="E7" s="264"/>
      <c r="L7" t="s">
        <v>138</v>
      </c>
    </row>
    <row r="8" spans="1:12" ht="40.5" customHeight="1" thickBot="1" x14ac:dyDescent="0.25">
      <c r="A8" s="30"/>
      <c r="B8" s="142" t="s">
        <v>191</v>
      </c>
      <c r="C8" s="31"/>
      <c r="D8" s="31"/>
    </row>
    <row r="9" spans="1:12" ht="18" customHeight="1" thickBot="1" x14ac:dyDescent="0.25">
      <c r="A9" s="151" t="s">
        <v>11</v>
      </c>
      <c r="B9" s="251" t="str">
        <f ca="1">'FRA-detail'!A26</f>
        <v xml:space="preserve">Elmshurst Crescent 67-77, N2 0LP </v>
      </c>
      <c r="C9" s="252"/>
      <c r="D9" s="253"/>
      <c r="E9" s="150" t="s">
        <v>192</v>
      </c>
      <c r="F9" s="140">
        <f>'FRA-detail'!J8</f>
        <v>42864</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7" t="s">
        <v>93</v>
      </c>
      <c r="B12" s="248"/>
      <c r="C12" s="248"/>
      <c r="D12" s="248"/>
      <c r="E12" s="248"/>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53</v>
      </c>
      <c r="D29" s="63"/>
      <c r="E29" s="112"/>
      <c r="F29" s="64"/>
      <c r="G29" s="85"/>
      <c r="H29" s="92"/>
      <c r="I29">
        <f t="shared" si="0"/>
        <v>7</v>
      </c>
    </row>
    <row r="30" spans="1:9" x14ac:dyDescent="0.2">
      <c r="A30" s="71">
        <v>45</v>
      </c>
      <c r="B30" s="95"/>
      <c r="C30" s="63"/>
      <c r="D30" s="63"/>
      <c r="E30" s="64"/>
      <c r="F30" s="64"/>
      <c r="G30" s="85"/>
      <c r="H30" s="92"/>
      <c r="I30">
        <f t="shared" si="0"/>
        <v>7</v>
      </c>
    </row>
    <row r="31" spans="1:9" x14ac:dyDescent="0.2">
      <c r="A31" s="66">
        <v>46</v>
      </c>
      <c r="B31" s="67" t="s">
        <v>103</v>
      </c>
      <c r="C31" s="63" t="s">
        <v>186</v>
      </c>
      <c r="D31" s="63"/>
      <c r="E31" s="64" t="s">
        <v>219</v>
      </c>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6</v>
      </c>
      <c r="D52" s="75"/>
      <c r="E52" s="112"/>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5" t="s">
        <v>45</v>
      </c>
      <c r="E1" s="265"/>
      <c r="F1" s="270"/>
      <c r="G1" s="157" t="s">
        <v>155</v>
      </c>
      <c r="I1" t="s">
        <v>7</v>
      </c>
    </row>
    <row r="2" spans="1:12" ht="26.1" customHeight="1" thickBot="1" x14ac:dyDescent="0.25">
      <c r="B2" s="25" t="s">
        <v>150</v>
      </c>
      <c r="C2" s="26" t="s">
        <v>182</v>
      </c>
      <c r="D2" s="268" t="s">
        <v>159</v>
      </c>
      <c r="E2" s="268"/>
      <c r="F2" s="269"/>
      <c r="G2" s="158" t="str">
        <f>'FRA-detail'!Q1</f>
        <v>B10A19</v>
      </c>
      <c r="I2" t="s">
        <v>53</v>
      </c>
      <c r="L2" s="30"/>
    </row>
    <row r="3" spans="1:12" ht="36" x14ac:dyDescent="0.2">
      <c r="B3" s="25" t="s">
        <v>151</v>
      </c>
      <c r="C3" s="117" t="s">
        <v>183</v>
      </c>
      <c r="D3" s="268" t="s">
        <v>47</v>
      </c>
      <c r="E3" s="268"/>
      <c r="F3" s="271"/>
      <c r="L3" s="30"/>
    </row>
    <row r="4" spans="1:12" ht="26.1" customHeight="1" x14ac:dyDescent="0.2">
      <c r="B4" s="25" t="s">
        <v>161</v>
      </c>
      <c r="C4" s="118" t="s">
        <v>160</v>
      </c>
      <c r="D4" s="268" t="s">
        <v>162</v>
      </c>
      <c r="E4" s="268"/>
      <c r="F4" s="271"/>
      <c r="L4" s="30"/>
    </row>
    <row r="5" spans="1:12" ht="36" x14ac:dyDescent="0.2">
      <c r="B5" s="25" t="s">
        <v>152</v>
      </c>
      <c r="C5" s="26" t="s">
        <v>184</v>
      </c>
      <c r="D5" s="268" t="s">
        <v>163</v>
      </c>
      <c r="E5" s="268"/>
      <c r="F5" s="271"/>
      <c r="G5" s="267"/>
      <c r="H5" s="116"/>
      <c r="I5" s="116"/>
      <c r="J5" s="116"/>
      <c r="L5" s="30"/>
    </row>
    <row r="6" spans="1:12" ht="48.75" customHeight="1" x14ac:dyDescent="0.2">
      <c r="B6" s="25" t="s">
        <v>153</v>
      </c>
      <c r="C6" s="117" t="s">
        <v>164</v>
      </c>
      <c r="D6" s="268" t="s">
        <v>194</v>
      </c>
      <c r="E6" s="268"/>
      <c r="F6" s="271"/>
      <c r="G6" s="267"/>
      <c r="H6" s="116"/>
      <c r="I6" s="116"/>
      <c r="J6" s="116"/>
      <c r="L6" s="30"/>
    </row>
    <row r="7" spans="1:12" ht="26.1" customHeight="1" thickBot="1" x14ac:dyDescent="0.25">
      <c r="B7" s="27" t="s">
        <v>154</v>
      </c>
      <c r="C7" s="28" t="s">
        <v>46</v>
      </c>
      <c r="D7" s="272" t="s">
        <v>165</v>
      </c>
      <c r="E7" s="272"/>
      <c r="F7" s="273"/>
      <c r="L7" s="30"/>
    </row>
    <row r="8" spans="1:12" ht="58.5" customHeight="1" thickBot="1" x14ac:dyDescent="0.25">
      <c r="B8" s="30"/>
      <c r="C8" s="152" t="s">
        <v>193</v>
      </c>
      <c r="D8" s="31"/>
      <c r="E8" s="31"/>
    </row>
    <row r="9" spans="1:12" ht="18" customHeight="1" thickBot="1" x14ac:dyDescent="0.25">
      <c r="B9" s="151" t="s">
        <v>11</v>
      </c>
      <c r="C9" s="251" t="str">
        <f ca="1">'FRA-detail'!A26</f>
        <v xml:space="preserve">Elmshurst Crescent 67-77, N2 0LP </v>
      </c>
      <c r="D9" s="252"/>
      <c r="E9" s="252"/>
      <c r="F9" s="253"/>
      <c r="G9" s="150" t="s">
        <v>192</v>
      </c>
      <c r="H9" s="140">
        <f>'FRA-detail'!J8</f>
        <v>42864</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Flat entrance doors (FED's) 67, 73 and 77 are FD30S doors. Flat entrance doors 69, 71 and 75 are not FD30S doors and should be replaced with certified FD30S doors/doorsets which should be fitted in accordance to BS8214</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Coal shoot doors carry fire door signage suggesting that they are fire doors however, it is recommended that recent works records are checked to confirm.</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51" x14ac:dyDescent="0.2">
      <c r="A14" s="36">
        <v>3</v>
      </c>
      <c r="B14" s="49">
        <f>IF(ISNA(VLOOKUP(A14,Data!A:D,2,FALSE)),"",IF((VLOOKUP(A14,Data!A:D,2,FALSE)=0),"",VLOOKUP(A14,Data!A:D,2,FALSE)))</f>
        <v>14</v>
      </c>
      <c r="C14" s="7" t="str">
        <f>IF(ISNA(VLOOKUP(A14,Data!A:D,4,FALSE)),"",IF((VLOOKUP(A14,Data!A:D,4,FALSE)=0),"",VLOOKUP(A14,Data!A:D,4,FALSE)))</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D14" s="29" t="str">
        <f>IF(ISNA(VLOOKUP(A14,Data!A:D,3,FALSE)),"",IF((VLOOKUP(A14,Data!A:D,3,FALSE)=0),"",VLOOKUP(A14,Data!A:D,3,FALSE)))</f>
        <v>P4</v>
      </c>
      <c r="E14" s="88" t="str">
        <f>IF(ISNA(VLOOKUP(A14,Data!A:G,6,FALSE)),"",IF((VLOOKUP(A14,Data!A:G,6,FALSE)=0),"",VLOOKUP(A14,Data!A:G,6,FALSE)))</f>
        <v/>
      </c>
      <c r="F14" s="89" t="str">
        <f>IF(ISNA(VLOOKUP(A14,Data!A:G,7,FALSE)),"",IF((VLOOKUP(A14,Data!A:G,7,FALSE)=0),"",VLOOKUP(A14,Data!A:G,7,FALSE)))</f>
        <v/>
      </c>
    </row>
    <row r="15" spans="1:12" ht="51" x14ac:dyDescent="0.2">
      <c r="A15" s="44">
        <v>4</v>
      </c>
      <c r="B15" s="49">
        <f>IF(ISNA(VLOOKUP(A15,Data!A:D,2,FALSE)),"",IF((VLOOKUP(A15,Data!A:D,2,FALSE)=0),"",VLOOKUP(A15,Data!A:D,2,FALSE)))</f>
        <v>20</v>
      </c>
      <c r="C15" s="7" t="str">
        <f>IF(ISNA(VLOOKUP(A15,Data!A:D,4,FALSE)),"",IF((VLOOKUP(A15,Data!A:D,4,FALSE)=0),"",VLOOKUP(A15,Data!A:D,4,FALSE)))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It would be advisable to fit a BS5839-6 LD2 system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27</v>
      </c>
      <c r="C17" s="7" t="str">
        <f>IF(ISNA(VLOOKUP(A17,Data!A:D,4,FALSE)),"",IF((VLOOKUP(A17,Data!A:D,4,FALSE)=0),"",VLOOKUP(A17,Data!A:D,4,FALSE)))</f>
        <v xml:space="preserve">The building has internal stacks and it is therefore recommended that a sample survey of 1 or more flats is carried out to ensure that the compartmentation levels between flats is adequate.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34</v>
      </c>
      <c r="C18" s="7" t="str">
        <f>IF(ISNA(VLOOKUP(A18,Data!A:D,4,FALSE)),"",IF((VLOOKUP(A18,Data!A:D,4,FALSE)=0),"",VLOOKUP(A18,Data!A:D,4,FALSE)))</f>
        <v>Roof void survey recommended</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FBW</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acceptable</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Flat entrance doors (FED's) 67, 73 and 77 are FD30S doors. Flat entrance doors 69, 71 and 75 are not FD30S doors and should be replaced with certified FD30S doors/doorsets which should be fitted in accordance to BS8214</v>
      </c>
      <c r="E31" s="38" t="e">
        <f>FRA!#REF!</f>
        <v>#REF!</v>
      </c>
      <c r="F31" s="39">
        <f>FRA!F43</f>
        <v>0</v>
      </c>
      <c r="G31" s="96">
        <f>FRA!G43</f>
        <v>0</v>
      </c>
    </row>
    <row r="32" spans="1:7" x14ac:dyDescent="0.2">
      <c r="A32" s="38">
        <f>FRA!I44</f>
        <v>1</v>
      </c>
      <c r="B32" s="38">
        <f>FRA!A44</f>
        <v>14</v>
      </c>
      <c r="C32" s="38">
        <f>FRA!D44</f>
        <v>0</v>
      </c>
      <c r="D32" s="39" t="str">
        <f>FRA!E44</f>
        <v>All pram shed doors are FD30S standard</v>
      </c>
      <c r="E32" s="38" t="e">
        <f>FRA!#REF!</f>
        <v>#REF!</v>
      </c>
      <c r="F32" s="39">
        <f>FRA!F44</f>
        <v>0</v>
      </c>
      <c r="G32" s="96">
        <f>FRA!G44</f>
        <v>0</v>
      </c>
    </row>
    <row r="33" spans="1:7" x14ac:dyDescent="0.2">
      <c r="A33" s="38">
        <f>FRA!I45</f>
        <v>2</v>
      </c>
      <c r="B33" s="38">
        <f>FRA!A45</f>
        <v>14</v>
      </c>
      <c r="C33" s="38" t="str">
        <f>FRA!D45</f>
        <v>P3</v>
      </c>
      <c r="D33" s="39" t="str">
        <f>FRA!E45</f>
        <v>Coal shoot doors carry fire door signage suggesting that they are fire doors however, it is recommended that recent works records are checked to confirm.</v>
      </c>
      <c r="E33" s="38" t="e">
        <f>FRA!#REF!</f>
        <v>#REF!</v>
      </c>
      <c r="F33" s="39">
        <f>FRA!F45</f>
        <v>0</v>
      </c>
      <c r="G33" s="96">
        <f>FRA!G45</f>
        <v>0</v>
      </c>
    </row>
    <row r="34" spans="1:7" x14ac:dyDescent="0.2">
      <c r="A34" s="38">
        <f>FRA!I46</f>
        <v>2</v>
      </c>
      <c r="B34" s="38">
        <f>FRA!A46</f>
        <v>14</v>
      </c>
      <c r="C34" s="38">
        <f>FRA!D46</f>
        <v>0</v>
      </c>
      <c r="D34" s="39" t="str">
        <f>FRA!E46</f>
        <v>Electrical intake checked, secure (FB1) and clear of storage with no compartment breaches. The intake door is FD30S standard. EIC 22/1/14</v>
      </c>
      <c r="E34" s="38" t="e">
        <f>FRA!#REF!</f>
        <v>#REF!</v>
      </c>
      <c r="F34" s="39">
        <f>FRA!F46</f>
        <v>0</v>
      </c>
      <c r="G34" s="96">
        <f>FRA!G46</f>
        <v>0</v>
      </c>
    </row>
    <row r="35" spans="1:7" x14ac:dyDescent="0.2">
      <c r="A35" s="38">
        <f>FRA!I47</f>
        <v>3</v>
      </c>
      <c r="B35" s="38">
        <f>FRA!A47</f>
        <v>14</v>
      </c>
      <c r="C35" s="38" t="str">
        <f>FRA!D47</f>
        <v>P4</v>
      </c>
      <c r="D35" s="39" t="str">
        <f>FRA!E47</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4</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4</v>
      </c>
      <c r="B53" s="54">
        <f>FRA!A65</f>
        <v>20</v>
      </c>
      <c r="C53" s="38">
        <f>FRA!D65</f>
        <v>0</v>
      </c>
      <c r="D53" s="39">
        <f>FRA!E65</f>
        <v>0</v>
      </c>
      <c r="E53" s="38" t="e">
        <f>FRA!#REF!</f>
        <v>#REF!</v>
      </c>
      <c r="F53" s="39">
        <f>FRA!F65</f>
        <v>0</v>
      </c>
      <c r="G53" s="96">
        <f>FRA!G65</f>
        <v>0</v>
      </c>
    </row>
    <row r="54" spans="1:7" x14ac:dyDescent="0.2">
      <c r="A54" s="38">
        <f>FRA!I66</f>
        <v>4</v>
      </c>
      <c r="B54" s="54">
        <f>FRA!A66</f>
        <v>21</v>
      </c>
      <c r="C54" s="38">
        <f>FRA!D66</f>
        <v>0</v>
      </c>
      <c r="D54" s="39" t="str">
        <f>FRA!E66</f>
        <v>Last test date recorded - 24.11.16 suggesting that the E/L is in good working order</v>
      </c>
      <c r="E54" s="38" t="e">
        <f>FRA!#REF!</f>
        <v>#REF!</v>
      </c>
      <c r="F54" s="39">
        <f>FRA!F66</f>
        <v>0</v>
      </c>
      <c r="G54" s="96">
        <f>FRA!G66</f>
        <v>0</v>
      </c>
    </row>
    <row r="55" spans="1:7" x14ac:dyDescent="0.2">
      <c r="A55" s="38">
        <f>FRA!I67</f>
        <v>4</v>
      </c>
      <c r="B55" s="54">
        <f>FRA!A67</f>
        <v>21</v>
      </c>
      <c r="C55" s="38">
        <f>FRA!D67</f>
        <v>0</v>
      </c>
      <c r="D55" s="39">
        <f>FRA!E67</f>
        <v>0</v>
      </c>
      <c r="E55" s="38" t="e">
        <f>FRA!#REF!</f>
        <v>#REF!</v>
      </c>
      <c r="F55" s="39">
        <f>FRA!F67</f>
        <v>0</v>
      </c>
      <c r="G55" s="96">
        <f>FRA!G67</f>
        <v>0</v>
      </c>
    </row>
    <row r="56" spans="1:7" x14ac:dyDescent="0.2">
      <c r="A56" s="38">
        <f>FRA!I68</f>
        <v>4</v>
      </c>
      <c r="B56" s="38">
        <v>0</v>
      </c>
      <c r="C56" s="38">
        <v>0</v>
      </c>
      <c r="D56" s="39">
        <v>0</v>
      </c>
      <c r="E56" s="38" t="e">
        <f>FRA!#REF!</f>
        <v>#REF!</v>
      </c>
      <c r="F56" s="39">
        <f>FRA!F68</f>
        <v>0</v>
      </c>
      <c r="G56" s="96">
        <f>FRA!G68</f>
        <v>0</v>
      </c>
    </row>
    <row r="57" spans="1:7" x14ac:dyDescent="0.2">
      <c r="A57" s="38">
        <f>FRA!I69</f>
        <v>4</v>
      </c>
      <c r="B57" s="53">
        <f>FRA!A69</f>
        <v>22</v>
      </c>
      <c r="C57" s="38">
        <f>FRA!D69</f>
        <v>0</v>
      </c>
      <c r="D57" s="39">
        <f>FRA!E69</f>
        <v>0</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f>FRA!E75</f>
        <v>0</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6</v>
      </c>
      <c r="B78" s="38">
        <f>FRA!A90</f>
        <v>28</v>
      </c>
      <c r="C78" s="38">
        <f>FRA!D90</f>
        <v>0</v>
      </c>
      <c r="D78" s="39">
        <f>FRA!E90</f>
        <v>0</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f>FRA!E95</f>
        <v>0</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7</v>
      </c>
      <c r="B92" s="53">
        <f>FRA!A104</f>
        <v>34</v>
      </c>
      <c r="C92" s="38" t="str">
        <f>FRA!D104</f>
        <v>P3</v>
      </c>
      <c r="D92" s="39" t="str">
        <f>FRA!E104</f>
        <v>Roof void survey recommended</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7</v>
      </c>
      <c r="B114" s="104">
        <f>'M-M'!A31</f>
        <v>46</v>
      </c>
      <c r="C114" s="36">
        <f>'M-M'!D31</f>
        <v>0</v>
      </c>
      <c r="D114" s="37" t="str">
        <f>'M-M'!E31</f>
        <v>It would appear to be adequately maintained</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f>'M-M'!E52</f>
        <v>0</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2017-05-23T16:32:36Z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2098372456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