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<sst xmlns="http://schemas.openxmlformats.org/spreadsheetml/2006/main" count="376" uniqueCount="228">
  <si>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</si>
  <si>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</si>
  <si>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</si>
  <si>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</si>
  <si>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</si>
  <si>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</si>
  <si>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</si>
  <si>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</si>
  <si>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</si>
  <si>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</si>
  <si>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</si>
  <si>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</si>
  <si>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</si>
  <si>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</si>
  <si>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</si>
  <si>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</si>
  <si>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</si>
  <si>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</si>
  <si>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</si>
  <si>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</si>
  <si>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</si>
  <si>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</si>
  <si>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</si>
  <si>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</si>
  <si>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</si>
  <si>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</si>
  <si>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</si>
  <si>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</si>
  <si>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</si>
  <si>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</si>
  <si>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</si>
  <si>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</si>
  <si>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</si>
  <si>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</si>
  <si>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</si>
  <si>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</si>
  <si>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</si>
  <si>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</si>
  <si>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</si>
  <si>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</si>
  <si>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</si>
  <si>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</si>
  <si>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</si>
  <si>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</si>
  <si>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</si>
  <si>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</si>
  <si>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</si>
  <si>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</si>
  <si>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</si>
  <si>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</si>
  <si>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</si>
  <si>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</si>
  <si>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</si>
  <si>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</si>
  <si>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</si>
  <si>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</si>
  <si>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</si>
  <si>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</si>
  <si>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</si>
  <si>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</si>
  <si>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</si>
  <si>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</si>
  <si>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</si>
  <si>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</si>
  <si>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</si>
  <si>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</si>
  <si>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</si>
  <si>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</si>
  <si>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</si>
  <si>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</si>
  <si>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</si>
  <si>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</si>
  <si>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</si>
  <si>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</si>
  <si>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</si>
  <si>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</si>
  <si>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</si>
  <si>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</si>
  <si>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</si>
  <si>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</si>
  <si>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</si>
  <si>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</si>
  <si>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</si>
  <si>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</si>
  <si>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</si>
  <si>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</si>
  <si>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</si>
  <si>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</si>
  <si>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</si>
  <si>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</si>
  <si>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</si>
  <si>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</si>
  <si>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</si>
  <si>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</si>
  <si>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</si>
  <si>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</si>
  <si>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</si>
  <si>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</si>
  <si>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</si>
  <si>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</si>
  <si>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</si>
  <si>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</si>
  <si>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</si>
  <si>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</si>
  <si>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</si>
  <si>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</si>
  <si>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</si>
  <si>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</si>
  <si>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</si>
  <si>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</si>
  <si>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</si>
  <si>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</si>
  <si>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</si>
  <si>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</si>
  <si>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</si>
  <si>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</si>
  <si>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</si>
  <si>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</si>
  <si>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</si>
  <si>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</si>
  <si>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</si>
  <si>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</si>
  <si>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</si>
  <si>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</si>
  <si>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</si>
  <si>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</si>
  <si>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</si>
  <si>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</si>
  <si>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</si>
  <si>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</si>
  <si>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</si>
  <si>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</si>
  <si>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</si>
  <si>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</si>
  <si>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</si>
  <si>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</si>
  <si>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</si>
  <si>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</si>
  <si>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</si>
  <si>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</si>
  <si>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</si>
  <si>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</si>
  <si>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</si>
  <si>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</si>
  <si>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</si>
  <si>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</si>
  <si>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</si>
  <si>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</si>
  <si>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</si>
  <si>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</si>
  <si>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</si>
  <si>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</si>
  <si>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</si>
  <si>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</si>
  <si>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</si>
  <si>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</si>
  <si>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</si>
  <si>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</si>
  <si>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</si>
  <si>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</si>
  <si>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</si>
  <si>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</si>
  <si>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</si>
  <si>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</si>
  <si>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</si>
  <si>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</si>
  <si>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</si>
  <si>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</si>
  <si>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</si>
  <si>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</si>
  <si>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</si>
  <si>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</si>
  <si>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</si>
  <si>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</si>
  <si>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</si>
  <si>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</si>
  <si>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</si>
  <si>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</si>
  <si>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</si>
  <si>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</si>
  <si>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</si>
  <si>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</si>
  <si>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</si>
  <si>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</si>
  <si>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</si>
  <si>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</si>
  <si>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</si>
  <si>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</si>
  <si>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</si>
  <si>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</si>
  <si>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</si>
  <si>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</si>
  <si>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</si>
  <si>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</si>
  <si>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</si>
  <si>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</si>
  <si>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</si>
  <si>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</si>
  <si>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</si>
  <si>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</si>
  <si>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</si>
  <si>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</si>
  <si>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</si>
  <si>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</si>
  <si>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</si>
  <si>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</si>
  <si>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</si>
  <si>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</si>
  <si>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</si>
  <si>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</si>
  <si>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</si>
  <si>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</si>
  <si>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</si>
  <si>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</si>
  <si>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</si>
  <si>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</si>
  <si>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It would appear to be adequately maintained</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</si>
  <si>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</si>
  <si>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</si>
  <si>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B10A24</t>
  </si>
  <si>
    <t>266-279</t>
  </si>
  <si>
    <t xml:space="preserve">All flat entrance doors (FED's) are FD30S doors. </t>
  </si>
  <si>
    <t>Coal shoot doors require further investigation. Recommend internal flat surveys to determine fire rating from inside dwelling flats.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</si>
  <si>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</si>
  <si>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</si>
  <si>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</si>
  <si>
    <t>Electrical intake checked, secure (FB1) and clear of storage with no compartment breaches. The intake door is FD30S standard. EIC 24/1/14</t>
  </si>
  <si>
    <t>Last test date recorded - 24/11/16 suggesting that the E/L is in good working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</si>
</sst>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9" name="Picture 8">
          <a:extLst>
            <a:ext uri="{FF2B5EF4-FFF2-40B4-BE49-F238E27FC236}">
              <a16:creationId xmlns:a16="http://schemas.microsoft.com/office/drawing/2014/main" id="{57CCACF7-E02B-4A5E-842A-CB5FDB1A6E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219</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220</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42860</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127-137,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B10A24</v>
      </c>
    </row>
    <row r="2" spans="1:18" ht="15.95" customHeight="1" thickBot="1" x14ac:dyDescent="0.25">
      <c r="A2" s="23" t="s">
        <v>11</v>
      </c>
      <c r="B2" s="24"/>
      <c r="C2" s="201" t="str">
        <f ca="1">'FRA-detail'!A26</f>
        <v xml:space="preserve">Elmshurst Crescent 127-137, N2 0LP </v>
      </c>
      <c r="D2" s="202"/>
      <c r="E2" s="202"/>
      <c r="F2" s="202"/>
      <c r="G2" s="202"/>
      <c r="H2" s="202"/>
      <c r="I2" s="202"/>
      <c r="J2" s="203"/>
      <c r="K2" s="204" t="s">
        <v>130</v>
      </c>
      <c r="L2" s="205"/>
      <c r="M2" s="205"/>
      <c r="N2" s="139">
        <f>'FRA-detail'!J8</f>
        <v>42860</v>
      </c>
      <c r="O2" s="9"/>
      <c r="P2" s="9"/>
    </row>
    <row r="4" spans="1:18" ht="15" customHeight="1" x14ac:dyDescent="0.2">
      <c r="A4" t="s">
        <v>36</v>
      </c>
      <c r="C4" s="212" t="s">
        <v>29</v>
      </c>
      <c r="D4" s="213"/>
      <c r="E4" s="213"/>
      <c r="F4" s="214"/>
      <c r="H4" s="10" t="s">
        <v>35</v>
      </c>
      <c r="I4" s="11"/>
      <c r="J4" s="11"/>
      <c r="K4" s="11"/>
      <c r="L4" s="11"/>
      <c r="M4" s="11"/>
      <c r="N4" s="11"/>
      <c r="O4" s="11"/>
      <c r="P4" s="12"/>
      <c r="R4" t="s">
        <v>25</v>
      </c>
    </row>
    <row r="5" spans="1:18" x14ac:dyDescent="0.2">
      <c r="C5" s="208" t="s">
        <v>37</v>
      </c>
      <c r="D5" s="208"/>
      <c r="E5" s="208"/>
      <c r="F5" s="208"/>
      <c r="H5" s="13"/>
      <c r="I5" s="14"/>
      <c r="J5" s="14"/>
      <c r="K5" s="14"/>
      <c r="L5" s="14"/>
      <c r="M5" s="14"/>
      <c r="N5" s="14"/>
      <c r="O5" s="14"/>
      <c r="P5" s="15"/>
      <c r="R5" t="s">
        <v>27</v>
      </c>
    </row>
    <row r="6" spans="1:18" x14ac:dyDescent="0.2">
      <c r="C6" s="209"/>
      <c r="D6" s="209"/>
      <c r="E6" s="209"/>
      <c r="F6" s="209"/>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3" t="s">
        <v>203</v>
      </c>
      <c r="B14" s="224"/>
      <c r="C14" s="224"/>
      <c r="D14" s="224"/>
      <c r="E14" s="224"/>
      <c r="F14" s="225"/>
      <c r="H14" s="16" t="s">
        <v>15</v>
      </c>
      <c r="I14" s="17"/>
      <c r="J14" s="210" t="s">
        <v>18</v>
      </c>
      <c r="K14" s="210"/>
      <c r="L14" s="210"/>
      <c r="M14" s="210"/>
      <c r="N14" s="210"/>
      <c r="O14" s="210"/>
      <c r="P14" s="211"/>
    </row>
    <row r="15" spans="1:18" x14ac:dyDescent="0.2">
      <c r="A15" s="226"/>
      <c r="B15" s="227"/>
      <c r="C15" s="227"/>
      <c r="D15" s="227"/>
      <c r="E15" s="227"/>
      <c r="F15" s="228"/>
      <c r="H15" s="16" t="s">
        <v>16</v>
      </c>
      <c r="I15" s="17"/>
      <c r="J15" s="210" t="s">
        <v>140</v>
      </c>
      <c r="K15" s="210"/>
      <c r="L15" s="210"/>
      <c r="M15" s="210"/>
      <c r="N15" s="210"/>
      <c r="O15" s="210"/>
      <c r="P15" s="211"/>
    </row>
    <row r="16" spans="1:18" x14ac:dyDescent="0.2">
      <c r="A16" s="226"/>
      <c r="B16" s="227"/>
      <c r="C16" s="227"/>
      <c r="D16" s="227"/>
      <c r="E16" s="227"/>
      <c r="F16" s="228"/>
      <c r="H16" s="16"/>
      <c r="I16" s="17"/>
      <c r="J16" s="210"/>
      <c r="K16" s="210"/>
      <c r="L16" s="210"/>
      <c r="M16" s="210"/>
      <c r="N16" s="210"/>
      <c r="O16" s="210"/>
      <c r="P16" s="211"/>
    </row>
    <row r="17" spans="1:16" x14ac:dyDescent="0.2">
      <c r="A17" s="226"/>
      <c r="B17" s="227"/>
      <c r="C17" s="227"/>
      <c r="D17" s="227"/>
      <c r="E17" s="227"/>
      <c r="F17" s="228"/>
      <c r="H17" s="16" t="s">
        <v>17</v>
      </c>
      <c r="I17" s="17"/>
      <c r="J17" s="210" t="s">
        <v>19</v>
      </c>
      <c r="K17" s="210"/>
      <c r="L17" s="210"/>
      <c r="M17" s="210"/>
      <c r="N17" s="210"/>
      <c r="O17" s="210"/>
      <c r="P17" s="211"/>
    </row>
    <row r="18" spans="1:16" x14ac:dyDescent="0.2">
      <c r="A18" s="226"/>
      <c r="B18" s="227"/>
      <c r="C18" s="227"/>
      <c r="D18" s="227"/>
      <c r="E18" s="227"/>
      <c r="F18" s="228"/>
      <c r="H18" s="19"/>
      <c r="I18" s="17"/>
      <c r="J18" s="210"/>
      <c r="K18" s="210"/>
      <c r="L18" s="210"/>
      <c r="M18" s="210"/>
      <c r="N18" s="210"/>
      <c r="O18" s="210"/>
      <c r="P18" s="211"/>
    </row>
    <row r="19" spans="1:16" x14ac:dyDescent="0.2">
      <c r="A19" s="229"/>
      <c r="B19" s="230"/>
      <c r="C19" s="230"/>
      <c r="D19" s="230"/>
      <c r="E19" s="230"/>
      <c r="F19" s="231"/>
      <c r="H19" s="16" t="s">
        <v>14</v>
      </c>
      <c r="I19" s="17"/>
      <c r="J19" s="210" t="s">
        <v>20</v>
      </c>
      <c r="K19" s="210"/>
      <c r="L19" s="210"/>
      <c r="M19" s="210"/>
      <c r="N19" s="210"/>
      <c r="O19" s="210"/>
      <c r="P19" s="211"/>
    </row>
    <row r="20" spans="1:16" x14ac:dyDescent="0.2">
      <c r="H20" s="19"/>
      <c r="I20" s="17"/>
      <c r="J20" s="210"/>
      <c r="K20" s="210"/>
      <c r="L20" s="210"/>
      <c r="M20" s="210"/>
      <c r="N20" s="210"/>
      <c r="O20" s="210"/>
      <c r="P20" s="211"/>
    </row>
    <row r="21" spans="1:16" x14ac:dyDescent="0.2">
      <c r="A21" t="s">
        <v>40</v>
      </c>
      <c r="H21" s="16" t="s">
        <v>13</v>
      </c>
      <c r="I21" s="17"/>
      <c r="J21" s="210" t="s">
        <v>21</v>
      </c>
      <c r="K21" s="210"/>
      <c r="L21" s="210"/>
      <c r="M21" s="210"/>
      <c r="N21" s="210"/>
      <c r="O21" s="210"/>
      <c r="P21" s="211"/>
    </row>
    <row r="22" spans="1:16" ht="12.75" customHeight="1" x14ac:dyDescent="0.2">
      <c r="A22" s="170" t="s">
        <v>210</v>
      </c>
      <c r="B22" s="171"/>
      <c r="C22" s="171"/>
      <c r="D22" s="171"/>
      <c r="E22" s="171"/>
      <c r="F22" s="172"/>
      <c r="H22" s="19"/>
      <c r="I22" s="17"/>
      <c r="J22" s="210"/>
      <c r="K22" s="210"/>
      <c r="L22" s="210"/>
      <c r="M22" s="210"/>
      <c r="N22" s="210"/>
      <c r="O22" s="210"/>
      <c r="P22" s="211"/>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15" t="s">
        <v>24</v>
      </c>
      <c r="K25" s="216"/>
      <c r="L25" s="216"/>
      <c r="M25" s="216"/>
      <c r="N25" s="216"/>
      <c r="O25" s="216"/>
      <c r="P25" s="217"/>
    </row>
    <row r="26" spans="1:16" x14ac:dyDescent="0.2">
      <c r="A26" s="173"/>
      <c r="B26" s="174"/>
      <c r="C26" s="174"/>
      <c r="D26" s="174"/>
      <c r="E26" s="174"/>
      <c r="F26" s="175"/>
      <c r="H26" s="6" t="s">
        <v>25</v>
      </c>
      <c r="I26" s="206"/>
      <c r="J26" s="220" t="s">
        <v>26</v>
      </c>
      <c r="K26" s="221"/>
      <c r="L26" s="221"/>
      <c r="M26" s="221"/>
      <c r="N26" s="221"/>
      <c r="O26" s="221"/>
      <c r="P26" s="222"/>
    </row>
    <row r="27" spans="1:16" x14ac:dyDescent="0.2">
      <c r="A27" s="176"/>
      <c r="B27" s="177"/>
      <c r="C27" s="177"/>
      <c r="D27" s="177"/>
      <c r="E27" s="177"/>
      <c r="F27" s="178"/>
      <c r="H27" s="207" t="s">
        <v>27</v>
      </c>
      <c r="I27" s="206"/>
      <c r="J27" s="232" t="s">
        <v>28</v>
      </c>
      <c r="K27" s="232"/>
      <c r="L27" s="232"/>
      <c r="M27" s="232"/>
      <c r="N27" s="232"/>
      <c r="O27" s="232"/>
      <c r="P27" s="232"/>
    </row>
    <row r="28" spans="1:16" x14ac:dyDescent="0.2">
      <c r="A28" s="58"/>
      <c r="B28" s="58"/>
      <c r="C28" s="58"/>
      <c r="D28" s="58"/>
      <c r="E28" s="58"/>
      <c r="F28" s="58"/>
      <c r="H28" s="207"/>
      <c r="I28" s="206"/>
      <c r="J28" s="232"/>
      <c r="K28" s="232"/>
      <c r="L28" s="232"/>
      <c r="M28" s="232"/>
      <c r="N28" s="232"/>
      <c r="O28" s="232"/>
      <c r="P28" s="232"/>
    </row>
    <row r="29" spans="1:16" x14ac:dyDescent="0.2">
      <c r="A29" t="s">
        <v>116</v>
      </c>
      <c r="H29" s="207" t="s">
        <v>29</v>
      </c>
      <c r="I29" s="206"/>
      <c r="J29" s="232" t="s">
        <v>30</v>
      </c>
      <c r="K29" s="232"/>
      <c r="L29" s="232"/>
      <c r="M29" s="232"/>
      <c r="N29" s="232"/>
      <c r="O29" s="232"/>
      <c r="P29" s="232"/>
    </row>
    <row r="30" spans="1:16" ht="12.75" customHeight="1" x14ac:dyDescent="0.2">
      <c r="A30" s="234" t="s">
        <v>145</v>
      </c>
      <c r="B30" s="235"/>
      <c r="C30" s="235"/>
      <c r="D30" s="235"/>
      <c r="E30" s="235"/>
      <c r="F30" s="236"/>
      <c r="H30" s="207"/>
      <c r="I30" s="206"/>
      <c r="J30" s="232"/>
      <c r="K30" s="232"/>
      <c r="L30" s="232"/>
      <c r="M30" s="232"/>
      <c r="N30" s="232"/>
      <c r="O30" s="232"/>
      <c r="P30" s="232"/>
    </row>
    <row r="31" spans="1:16" ht="12.75" customHeight="1" x14ac:dyDescent="0.2">
      <c r="A31" s="237"/>
      <c r="B31" s="238"/>
      <c r="C31" s="238"/>
      <c r="D31" s="238"/>
      <c r="E31" s="238"/>
      <c r="F31" s="239"/>
      <c r="H31" s="207"/>
      <c r="I31" s="206"/>
      <c r="J31" s="232"/>
      <c r="K31" s="232"/>
      <c r="L31" s="232"/>
      <c r="M31" s="232"/>
      <c r="N31" s="232"/>
      <c r="O31" s="232"/>
      <c r="P31" s="232"/>
    </row>
    <row r="32" spans="1:16" x14ac:dyDescent="0.2">
      <c r="A32" s="237"/>
      <c r="B32" s="238"/>
      <c r="C32" s="238"/>
      <c r="D32" s="238"/>
      <c r="E32" s="238"/>
      <c r="F32" s="239"/>
      <c r="H32" s="207"/>
      <c r="I32" s="206"/>
      <c r="J32" s="232"/>
      <c r="K32" s="232"/>
      <c r="L32" s="232"/>
      <c r="M32" s="232"/>
      <c r="N32" s="232"/>
      <c r="O32" s="232"/>
      <c r="P32" s="232"/>
    </row>
    <row r="33" spans="1:16" x14ac:dyDescent="0.2">
      <c r="A33" s="240"/>
      <c r="B33" s="241"/>
      <c r="C33" s="241"/>
      <c r="D33" s="241"/>
      <c r="E33" s="241"/>
      <c r="F33" s="242"/>
      <c r="H33" s="207"/>
      <c r="I33" s="206"/>
      <c r="J33" s="246"/>
      <c r="K33" s="246"/>
      <c r="L33" s="246"/>
      <c r="M33" s="246"/>
      <c r="N33" s="246"/>
      <c r="O33" s="246"/>
      <c r="P33" s="246"/>
    </row>
    <row r="34" spans="1:16" x14ac:dyDescent="0.2">
      <c r="A34" s="59"/>
      <c r="B34" s="59"/>
      <c r="C34" s="59"/>
      <c r="D34" s="59"/>
      <c r="E34" s="59"/>
      <c r="F34" s="59"/>
      <c r="H34" s="207" t="s">
        <v>31</v>
      </c>
      <c r="I34" s="206"/>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146</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33</v>
      </c>
      <c r="I37" s="8"/>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B10A24</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127-137, N2 0LP </v>
      </c>
      <c r="C10" s="252"/>
      <c r="D10" s="253"/>
      <c r="E10" s="150" t="s">
        <v>192</v>
      </c>
      <c r="F10" s="141">
        <f>'FRA-detail'!J8</f>
        <v>42860</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221</v>
      </c>
      <c r="F43" s="64"/>
      <c r="G43" s="63"/>
      <c r="H43" s="92"/>
      <c r="I43">
        <f t="shared" si="0"/>
        <v>0</v>
      </c>
    </row>
    <row r="44" spans="1:9" ht="48" x14ac:dyDescent="0.2">
      <c r="A44" s="69">
        <v>14</v>
      </c>
      <c r="B44" s="147"/>
      <c r="C44" s="63" t="s">
        <v>7</v>
      </c>
      <c r="D44" s="63" t="s">
        <v>151</v>
      </c>
      <c r="E44" s="159" t="s">
        <v>224</v>
      </c>
      <c r="F44" s="64"/>
      <c r="G44" s="63"/>
      <c r="H44" s="92"/>
      <c r="I44">
        <f t="shared" si="0"/>
        <v>1</v>
      </c>
    </row>
    <row r="45" spans="1:9" ht="24" x14ac:dyDescent="0.2">
      <c r="A45" s="69">
        <v>14</v>
      </c>
      <c r="B45" s="70"/>
      <c r="C45" s="63" t="s">
        <v>7</v>
      </c>
      <c r="D45" s="63" t="s">
        <v>153</v>
      </c>
      <c r="E45" s="133" t="s">
        <v>222</v>
      </c>
      <c r="F45" s="64"/>
      <c r="G45" s="63"/>
      <c r="H45" s="92"/>
      <c r="I45">
        <f t="shared" si="0"/>
        <v>2</v>
      </c>
    </row>
    <row r="46" spans="1:9" ht="36" x14ac:dyDescent="0.2">
      <c r="A46" s="69">
        <v>14</v>
      </c>
      <c r="B46" s="70"/>
      <c r="C46" s="63" t="s">
        <v>6</v>
      </c>
      <c r="D46" s="63"/>
      <c r="E46" s="133" t="s">
        <v>226</v>
      </c>
      <c r="F46" s="64"/>
      <c r="G46" s="63"/>
      <c r="H46" s="92"/>
      <c r="I46">
        <f t="shared" ref="I46:I77" si="1">IF(ISBLANK(D46),I45,I45+1)</f>
        <v>2</v>
      </c>
    </row>
    <row r="47" spans="1:9" ht="36" x14ac:dyDescent="0.2">
      <c r="A47" s="69">
        <v>14</v>
      </c>
      <c r="B47" s="70"/>
      <c r="C47" s="63" t="s">
        <v>7</v>
      </c>
      <c r="D47" s="63" t="s">
        <v>153</v>
      </c>
      <c r="E47" s="133" t="s">
        <v>223</v>
      </c>
      <c r="F47" s="64"/>
      <c r="G47" s="63"/>
      <c r="H47" s="92"/>
      <c r="I47">
        <f t="shared" si="1"/>
        <v>3</v>
      </c>
    </row>
    <row r="48" spans="1:9" ht="60" x14ac:dyDescent="0.2">
      <c r="A48" s="69">
        <v>14</v>
      </c>
      <c r="B48" s="70"/>
      <c r="C48" s="63" t="s">
        <v>7</v>
      </c>
      <c r="D48" s="63" t="s">
        <v>153</v>
      </c>
      <c r="E48" s="134" t="s">
        <v>225</v>
      </c>
      <c r="F48" s="64"/>
      <c r="G48" s="63"/>
      <c r="H48" s="92"/>
      <c r="I48">
        <f t="shared" si="1"/>
        <v>4</v>
      </c>
    </row>
    <row r="49" spans="1:9"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96" x14ac:dyDescent="0.2">
      <c r="A59" s="66">
        <v>18</v>
      </c>
      <c r="B59" s="67" t="s">
        <v>71</v>
      </c>
      <c r="C59" s="63" t="s">
        <v>6</v>
      </c>
      <c r="D59" s="63"/>
      <c r="E59" s="164" t="s">
        <v>218</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6</v>
      </c>
      <c r="D61" s="63"/>
      <c r="E61" s="165" t="s">
        <v>208</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72" x14ac:dyDescent="0.2">
      <c r="A64" s="66">
        <v>20</v>
      </c>
      <c r="B64" s="98" t="s">
        <v>74</v>
      </c>
      <c r="C64" s="135" t="s">
        <v>7</v>
      </c>
      <c r="D64" s="135" t="s">
        <v>153</v>
      </c>
      <c r="E64" s="167" t="s">
        <v>213</v>
      </c>
      <c r="F64" s="64"/>
      <c r="G64" s="63"/>
      <c r="H64" s="92"/>
      <c r="I64">
        <f t="shared" si="1"/>
        <v>5</v>
      </c>
    </row>
    <row r="65" spans="1:9" x14ac:dyDescent="0.2">
      <c r="A65" s="71">
        <v>20</v>
      </c>
      <c r="B65" s="72"/>
      <c r="C65" s="63"/>
      <c r="D65" s="63"/>
      <c r="E65" s="64"/>
      <c r="F65" s="64"/>
      <c r="G65" s="63"/>
      <c r="H65" s="92"/>
      <c r="I65">
        <f t="shared" si="1"/>
        <v>5</v>
      </c>
    </row>
    <row r="66" spans="1:9" ht="24" x14ac:dyDescent="0.2">
      <c r="A66" s="66">
        <v>21</v>
      </c>
      <c r="B66" s="67" t="s">
        <v>75</v>
      </c>
      <c r="C66" s="63" t="s">
        <v>186</v>
      </c>
      <c r="D66" s="63"/>
      <c r="E66" s="64" t="s">
        <v>227</v>
      </c>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186</v>
      </c>
      <c r="D78" s="63" t="s">
        <v>153</v>
      </c>
      <c r="E78" s="112" t="s">
        <v>205</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202</v>
      </c>
      <c r="C85" s="63" t="s">
        <v>186</v>
      </c>
      <c r="D85" s="63" t="s">
        <v>153</v>
      </c>
      <c r="E85" s="64" t="s">
        <v>214</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53</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x14ac:dyDescent="0.2">
      <c r="A95" s="66">
        <v>30</v>
      </c>
      <c r="B95" s="98" t="s">
        <v>86</v>
      </c>
      <c r="C95" s="63" t="s">
        <v>53</v>
      </c>
      <c r="D95" s="63"/>
      <c r="E95" s="160"/>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187</v>
      </c>
      <c r="C104" s="63" t="s">
        <v>6</v>
      </c>
      <c r="D104" s="63" t="s">
        <v>153</v>
      </c>
      <c r="E104" s="112" t="s">
        <v>217</v>
      </c>
      <c r="F104" s="64"/>
      <c r="G104" s="63"/>
      <c r="H104" s="92"/>
      <c r="I104">
        <f t="shared" si="2"/>
        <v>8</v>
      </c>
    </row>
    <row r="105" spans="1:9" x14ac:dyDescent="0.2">
      <c r="A105" s="61">
        <v>35</v>
      </c>
      <c r="B105" s="107" t="s">
        <v>188</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B10A24</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127-137, N2 0LP </v>
      </c>
      <c r="C9" s="252"/>
      <c r="D9" s="253"/>
      <c r="E9" s="150" t="s">
        <v>192</v>
      </c>
      <c r="F9" s="140">
        <f>'FRA-detail'!J8</f>
        <v>42860</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186</v>
      </c>
      <c r="D31" s="63"/>
      <c r="E31" s="64" t="s">
        <v>216</v>
      </c>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6</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B10A24</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127-137, N2 0LP </v>
      </c>
      <c r="D9" s="252"/>
      <c r="E9" s="252"/>
      <c r="F9" s="253"/>
      <c r="G9" s="150" t="s">
        <v>192</v>
      </c>
      <c r="H9" s="140">
        <f>'FRA-detail'!J8</f>
        <v>42860</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drying room doors should be kept locked/secured/closed when not in use. Doors should be fitted with self closers and kept closed when not in use or alternatively kept locked and residents should be provided with a key to these rooms.</v>
      </c>
      <c r="D12" s="48" t="str">
        <f>IF(ISNA(VLOOKUP(A12,Data!A:G,3,FALSE)),"",IF((VLOOKUP(A12,Data!A:G,3,FALSE)=0),"",VLOOKUP(A12,Data!A:G,3,FALSE)))</f>
        <v>P1</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Coal shoot doors require further investigation. Recommend internal flat surveys to determine fire rating from inside dwelling flats.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pram shed area requires fire rating. This includes enclosing the area above pram shed doors as well as replacing all pram shed doors to FD30S standard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51" x14ac:dyDescent="0.2">
      <c r="A15" s="44">
        <v>4</v>
      </c>
      <c r="B15" s="49">
        <f>IF(ISNA(VLOOKUP(A15,Data!A:D,2,FALSE)),"",IF((VLOOKUP(A15,Data!A:D,2,FALSE)=0),"",VLOOKUP(A15,Data!A:D,2,FALSE)))</f>
        <v>14</v>
      </c>
      <c r="C15" s="7" t="str">
        <f>IF(ISNA(VLOOKUP(A15,Data!A:D,4,FALSE)),"",IF((VLOOKUP(A15,Data!A:D,4,FALSE)=0),"",VLOOKUP(A15,Data!A:D,4,FALSE)))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20</v>
      </c>
      <c r="C16" s="7" t="str">
        <f>IF(ISNA(VLOOKUP(A16,Data!A:D,4,FALSE)),"",IF((VLOOKUP(A16,Data!A:D,4,FALSE)=0),"",VLOOKUP(A16,Data!A:D,4,FALSE)))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and it is therefore recommended that a sample survey of 1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 xml:space="preserve">All flat entrance doors (FED's) are FD30S doors. </v>
      </c>
      <c r="E31" s="38" t="e">
        <f>FRA!#REF!</f>
        <v>#REF!</v>
      </c>
      <c r="F31" s="39">
        <f>FRA!F43</f>
        <v>0</v>
      </c>
      <c r="G31" s="96">
        <f>FRA!G43</f>
        <v>0</v>
      </c>
    </row>
    <row r="32" spans="1:7" x14ac:dyDescent="0.2">
      <c r="A32" s="38">
        <f>FRA!I44</f>
        <v>1</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2</v>
      </c>
      <c r="B33" s="38">
        <f>FRA!A45</f>
        <v>14</v>
      </c>
      <c r="C33" s="38" t="str">
        <f>FRA!D45</f>
        <v>P3</v>
      </c>
      <c r="D33" s="39" t="str">
        <f>FRA!E45</f>
        <v>Coal shoot doors require further investigation. Recommend internal flat surveys to determine fire rating from inside dwelling flats.</v>
      </c>
      <c r="E33" s="38" t="e">
        <f>FRA!#REF!</f>
        <v>#REF!</v>
      </c>
      <c r="F33" s="39">
        <f>FRA!F45</f>
        <v>0</v>
      </c>
      <c r="G33" s="96">
        <f>FRA!G45</f>
        <v>0</v>
      </c>
    </row>
    <row r="34" spans="1:7" x14ac:dyDescent="0.2">
      <c r="A34" s="38">
        <f>FRA!I46</f>
        <v>2</v>
      </c>
      <c r="B34" s="38">
        <f>FRA!A46</f>
        <v>14</v>
      </c>
      <c r="C34" s="38">
        <f>FRA!D46</f>
        <v>0</v>
      </c>
      <c r="D34" s="39" t="str">
        <f>FRA!E46</f>
        <v>Electrical intake checked, secure (FB1) and clear of storage with no compartment breaches. The intake door is FD30S standard. EIC 24/1/14</v>
      </c>
      <c r="E34" s="38" t="e">
        <f>FRA!#REF!</f>
        <v>#REF!</v>
      </c>
      <c r="F34" s="39">
        <f>FRA!F46</f>
        <v>0</v>
      </c>
      <c r="G34" s="96">
        <f>FRA!G46</f>
        <v>0</v>
      </c>
    </row>
    <row r="35" spans="1:7" x14ac:dyDescent="0.2">
      <c r="A35" s="38">
        <f>FRA!I47</f>
        <v>3</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4</v>
      </c>
      <c r="B36" s="38">
        <f>FRA!A48</f>
        <v>14</v>
      </c>
      <c r="C36" s="38" t="str">
        <f>FRA!D48</f>
        <v>P3</v>
      </c>
      <c r="D36" s="39" t="str">
        <f>FRA!E48</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4</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t="str">
        <f>FRA!E66</f>
        <v>Last test date recorded - 24/11/16 suggesting that the E/L is in good working order</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f>FRA!E95</f>
        <v>0</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t="str">
        <f>'M-M'!E31</f>
        <v>It would appear to be adequately maintained</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2017-05-23T11:01:21Z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2136205314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