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2017\"/>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<sst xmlns="http://schemas.openxmlformats.org/spreadsheetml/2006/main" count="359" uniqueCount="219">
  <si>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</si>
  <si>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</si>
  <si>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</si>
  <si>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</si>
  <si>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</si>
  <si>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</si>
  <si>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</si>
  <si>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</si>
  <si>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</si>
  <si>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</si>
  <si>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</si>
  <si>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</si>
  <si>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</si>
  <si>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</si>
  <si>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</si>
  <si>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</si>
  <si>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</si>
  <si>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</si>
  <si>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</si>
  <si>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</si>
  <si>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</si>
  <si>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</si>
  <si>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</si>
  <si>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</si>
  <si>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</si>
  <si>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</si>
  <si>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</si>
  <si>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</si>
  <si>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</si>
  <si>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</si>
  <si>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</si>
  <si>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</si>
  <si>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</si>
  <si>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</si>
  <si>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</si>
  <si>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</si>
  <si>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</si>
  <si>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</si>
  <si>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</si>
  <si>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</si>
  <si>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</si>
  <si>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</si>
  <si>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</si>
  <si>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</si>
  <si>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</si>
  <si>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</si>
  <si>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</si>
  <si>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</si>
  <si>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</si>
  <si>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</si>
  <si>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</si>
  <si>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</si>
  <si>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</si>
  <si>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</si>
  <si>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</si>
  <si>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</si>
  <si>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</si>
  <si>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</si>
  <si>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</si>
  <si>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</si>
  <si>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</si>
  <si>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</si>
  <si>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</si>
  <si>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</si>
  <si>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</si>
  <si>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</si>
  <si>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</si>
  <si>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</si>
  <si>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</si>
  <si>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</si>
  <si>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</si>
  <si>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</si>
  <si>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</si>
  <si>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</si>
  <si>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</si>
  <si>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</si>
  <si>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</si>
  <si>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</si>
  <si>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</si>
  <si>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</si>
  <si>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</si>
  <si>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</si>
  <si>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</si>
  <si>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</si>
  <si>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</si>
  <si>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</si>
  <si>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</si>
  <si>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</si>
  <si>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</si>
  <si>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</si>
  <si>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</si>
  <si>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</si>
  <si>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</si>
  <si>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</si>
  <si>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</si>
  <si>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</si>
  <si>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</si>
  <si>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</si>
  <si>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</si>
  <si>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</si>
  <si>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</si>
  <si>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</si>
  <si>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</si>
  <si>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</si>
  <si>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</si>
  <si>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</si>
  <si>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</si>
  <si>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</si>
  <si>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</si>
  <si>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</si>
  <si>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</si>
  <si>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</si>
  <si>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</si>
  <si>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</si>
  <si>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</si>
  <si>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</si>
  <si>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</si>
  <si>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</si>
  <si>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</si>
  <si>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</si>
  <si>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</si>
  <si>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</si>
  <si>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</si>
  <si>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</si>
  <si>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</si>
  <si>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</si>
  <si>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</si>
  <si>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</si>
  <si>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</si>
  <si>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</si>
  <si>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</si>
  <si>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</si>
  <si>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</si>
  <si>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</si>
  <si>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</si>
  <si>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</si>
  <si>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</si>
  <si>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</si>
  <si>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</si>
  <si>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</si>
  <si>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</si>
  <si>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</si>
  <si>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</si>
  <si>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</si>
  <si>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</si>
  <si>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</si>
  <si>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</si>
  <si>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</si>
  <si>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</si>
  <si>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</si>
  <si>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</si>
  <si>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</si>
  <si>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</si>
  <si>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</si>
  <si>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</si>
  <si>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</si>
  <si>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</si>
  <si>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</si>
  <si>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</si>
  <si>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</si>
  <si>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</si>
  <si>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</si>
  <si>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</si>
  <si>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</si>
  <si>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</si>
  <si>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</si>
  <si>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</si>
  <si>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</si>
  <si>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</si>
  <si>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</si>
  <si>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</si>
  <si>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</si>
  <si>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</si>
  <si>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</si>
  <si>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</si>
  <si>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</si>
  <si>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</si>
  <si>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</si>
  <si>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</si>
  <si>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</si>
  <si>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</si>
  <si>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</si>
  <si>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</si>
  <si>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</si>
  <si>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</si>
  <si>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</si>
  <si>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</si>
  <si>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</si>
  <si>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</si>
  <si>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</si>
  <si>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</si>
  <si>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</si>
  <si>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</si>
  <si>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</si>
  <si>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</si>
  <si>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</si>
  <si>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</si>
  <si>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</si>
  <si>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</si>
  <si>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</si>
  <si>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</si>
  <si>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</si>
  <si>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</si>
  <si>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</si>
  <si>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</si>
  <si>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</si>
  <si>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Fire Risk Assessment was undertaken by Mr Philip Williams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</si>
  <si>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There is no secure entry system fitted to this building, as all flats terminate to open air</t>
  </si>
  <si>
    <t>The bins are located in a satisfactory position</t>
  </si>
  <si>
    <t>Staircases are internal for flats A only.</t>
  </si>
  <si>
    <t>There is no emergency lighting fitted to this building and it is not required</t>
  </si>
  <si>
    <t xml:space="preserve">It would be advisable to fit a BS5839-6 LD2 system to all flats if not already fitted. Review recommended. </t>
  </si>
  <si>
    <t xml:space="preserve">The building has internal stacks and it is therfore recommended that a sample survey of 2 or more flats is carried out to ensure that the compartmentation levels between flats is adequate. </t>
  </si>
  <si>
    <t>Access through top floor dwelling flats</t>
  </si>
  <si>
    <t>B249A6</t>
  </si>
  <si>
    <t>Internal and external communal areas including the following:
entrances, exits, escape stairs, landings, lobbies, electrical intake/service cupboards, pram shed areas, refuse areas. Ventilation - to open air</t>
  </si>
  <si>
    <t>All flat entrance doors (FED's) fitted to this building are not UKAS certified FD30S standard doors. Please note that FED's all terminate to open air, however FED's 128 and 130 are within 1.8 metres of each other. It is recommended that these 2 flat entrance doors are replaced with certified FD30S doorsets which should be fitted in accordance to BS8214.</t>
  </si>
  <si>
    <t>The small window between FED's 128-130 is believed to be the window to the downstairs flat's bathroom. This window ise not fire rated and should be replaced with a fire rated and insulated window.</t>
  </si>
  <si>
    <t>4 flats, 2 floors, internal staircase only and 0 lift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</si>
</sst>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4" name="Picture 3">
          <a:extLst>
            <a:ext uri="{FF2B5EF4-FFF2-40B4-BE49-F238E27FC236}">
              <a16:creationId xmlns:a16="http://schemas.microsoft.com/office/drawing/2014/main" id="{F4B53C6A-C27E-47CC-A7D3-5B4077711A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v>1040001</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206</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 xml:space="preserve">Booth Road 128-134, NW9 5JY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B249A6</v>
      </c>
    </row>
    <row r="2" spans="1:18" ht="15.95" customHeight="1" thickBot="1" x14ac:dyDescent="0.25">
      <c r="A2" s="23" t="s">
        <v>11</v>
      </c>
      <c r="B2" s="24"/>
      <c r="C2" s="239" t="str">
        <f ca="1">'FRA-detail'!A26</f>
        <v xml:space="preserve">Booth Road 128-134, NW9 5JY </v>
      </c>
      <c r="D2" s="240"/>
      <c r="E2" s="240"/>
      <c r="F2" s="240"/>
      <c r="G2" s="240"/>
      <c r="H2" s="240"/>
      <c r="I2" s="240"/>
      <c r="J2" s="241"/>
      <c r="K2" s="242" t="s">
        <v>130</v>
      </c>
      <c r="L2" s="243"/>
      <c r="M2" s="243"/>
      <c r="N2" s="139">
        <f>'FRA-detail'!J8</f>
        <v>42769</v>
      </c>
      <c r="O2" s="9"/>
      <c r="P2" s="9"/>
    </row>
    <row r="4" spans="1:18" ht="15" customHeight="1" x14ac:dyDescent="0.2">
      <c r="A4" t="s">
        <v>36</v>
      </c>
      <c r="C4" s="246" t="s">
        <v>29</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215</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203</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140</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218</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145</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146</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B249A6</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 xml:space="preserve">Booth Road 128-134, NW9 5JY </v>
      </c>
      <c r="C10" s="257"/>
      <c r="D10" s="258"/>
      <c r="E10" s="150" t="s">
        <v>192</v>
      </c>
      <c r="F10" s="141">
        <f>'FRA-detail'!J8</f>
        <v>42769</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53</v>
      </c>
      <c r="D20" s="63"/>
      <c r="E20" s="133" t="s">
        <v>207</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208</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53</v>
      </c>
      <c r="D33" s="63"/>
      <c r="E33" s="64" t="s">
        <v>209</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72" x14ac:dyDescent="0.2">
      <c r="A43" s="66">
        <v>14</v>
      </c>
      <c r="B43" s="148" t="s">
        <v>201</v>
      </c>
      <c r="C43" s="63" t="s">
        <v>7</v>
      </c>
      <c r="D43" s="63" t="s">
        <v>153</v>
      </c>
      <c r="E43" s="133" t="s">
        <v>216</v>
      </c>
      <c r="F43" s="64"/>
      <c r="G43" s="63"/>
      <c r="H43" s="92"/>
      <c r="I43">
        <f t="shared" si="0"/>
        <v>1</v>
      </c>
    </row>
    <row r="44" spans="1:9" ht="48" x14ac:dyDescent="0.2">
      <c r="A44" s="69">
        <v>14</v>
      </c>
      <c r="B44" s="147"/>
      <c r="C44" s="63" t="s">
        <v>7</v>
      </c>
      <c r="D44" s="63" t="s">
        <v>153</v>
      </c>
      <c r="E44" s="159" t="s">
        <v>217</v>
      </c>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x14ac:dyDescent="0.2">
      <c r="A59" s="66">
        <v>18</v>
      </c>
      <c r="B59" s="67" t="s">
        <v>71</v>
      </c>
      <c r="C59" s="63" t="s">
        <v>53</v>
      </c>
      <c r="D59" s="63"/>
      <c r="E59" s="164"/>
      <c r="F59" s="64"/>
      <c r="G59" s="63"/>
      <c r="H59" s="92"/>
      <c r="I59">
        <f t="shared" si="1"/>
        <v>2</v>
      </c>
    </row>
    <row r="60" spans="1:9" x14ac:dyDescent="0.2">
      <c r="A60" s="71">
        <v>18</v>
      </c>
      <c r="B60" s="95"/>
      <c r="C60" s="63"/>
      <c r="D60" s="63"/>
      <c r="E60" s="64"/>
      <c r="F60" s="64"/>
      <c r="G60" s="63"/>
      <c r="H60" s="92"/>
      <c r="I60">
        <f t="shared" si="1"/>
        <v>2</v>
      </c>
    </row>
    <row r="61" spans="1:9" ht="24" x14ac:dyDescent="0.2">
      <c r="A61" s="66">
        <v>19</v>
      </c>
      <c r="B61" s="98" t="s">
        <v>72</v>
      </c>
      <c r="C61" s="63" t="s">
        <v>53</v>
      </c>
      <c r="D61" s="63"/>
      <c r="E61" s="64"/>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24" x14ac:dyDescent="0.2">
      <c r="A64" s="66">
        <v>20</v>
      </c>
      <c r="B64" s="98" t="s">
        <v>74</v>
      </c>
      <c r="C64" s="135" t="s">
        <v>53</v>
      </c>
      <c r="D64" s="135"/>
      <c r="E64" s="134" t="s">
        <v>210</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53</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53</v>
      </c>
      <c r="D69" s="79"/>
      <c r="E69" s="144"/>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53</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36" x14ac:dyDescent="0.2">
      <c r="A78" s="66">
        <v>24</v>
      </c>
      <c r="B78" s="98" t="s">
        <v>80</v>
      </c>
      <c r="C78" s="63" t="s">
        <v>186</v>
      </c>
      <c r="D78" s="63" t="s">
        <v>153</v>
      </c>
      <c r="E78" s="112" t="s">
        <v>211</v>
      </c>
      <c r="F78" s="64"/>
      <c r="G78" s="63"/>
      <c r="H78" s="92"/>
      <c r="I78">
        <f t="shared" ref="I78:I107" si="2">IF(ISBLANK(D78),I77,I77+1)</f>
        <v>3</v>
      </c>
    </row>
    <row r="79" spans="1:9" x14ac:dyDescent="0.2">
      <c r="A79" s="71">
        <v>24</v>
      </c>
      <c r="B79" s="72"/>
      <c r="C79" s="63"/>
      <c r="D79" s="63"/>
      <c r="E79" s="82"/>
      <c r="F79" s="64"/>
      <c r="G79" s="63"/>
      <c r="H79" s="92"/>
      <c r="I79">
        <f t="shared" si="2"/>
        <v>3</v>
      </c>
    </row>
    <row r="80" spans="1:9" ht="36" x14ac:dyDescent="0.2">
      <c r="A80" s="66">
        <v>25</v>
      </c>
      <c r="B80" s="98" t="s">
        <v>81</v>
      </c>
      <c r="C80" s="63" t="s">
        <v>7</v>
      </c>
      <c r="D80" s="63"/>
      <c r="E80" s="82"/>
      <c r="F80" s="64"/>
      <c r="G80" s="63"/>
      <c r="H80" s="92"/>
      <c r="I80">
        <f t="shared" si="2"/>
        <v>3</v>
      </c>
    </row>
    <row r="81" spans="1:9" x14ac:dyDescent="0.2">
      <c r="A81" s="71">
        <v>25</v>
      </c>
      <c r="B81" s="72"/>
      <c r="C81" s="63"/>
      <c r="D81" s="79"/>
      <c r="E81" s="82"/>
      <c r="F81" s="64"/>
      <c r="G81" s="63"/>
      <c r="H81" s="92"/>
      <c r="I81">
        <f t="shared" si="2"/>
        <v>3</v>
      </c>
    </row>
    <row r="82" spans="1:9" ht="15" x14ac:dyDescent="0.2">
      <c r="A82" s="66">
        <v>26</v>
      </c>
      <c r="B82" s="67" t="s">
        <v>82</v>
      </c>
      <c r="C82" s="63" t="s">
        <v>53</v>
      </c>
      <c r="D82" s="79"/>
      <c r="E82" s="83"/>
      <c r="F82" s="83"/>
      <c r="G82" s="63"/>
      <c r="H82" s="92"/>
      <c r="I82">
        <f t="shared" si="2"/>
        <v>3</v>
      </c>
    </row>
    <row r="83" spans="1:9" ht="15" x14ac:dyDescent="0.2">
      <c r="A83" s="71">
        <v>26</v>
      </c>
      <c r="B83" s="95"/>
      <c r="C83" s="63"/>
      <c r="D83" s="79"/>
      <c r="E83" s="83"/>
      <c r="F83" s="83"/>
      <c r="G83" s="63"/>
      <c r="H83" s="92"/>
      <c r="I83">
        <f t="shared" si="2"/>
        <v>3</v>
      </c>
    </row>
    <row r="84" spans="1:9" x14ac:dyDescent="0.2">
      <c r="A84" s="143" t="s">
        <v>83</v>
      </c>
      <c r="B84" s="65"/>
      <c r="C84" s="65"/>
      <c r="D84" s="65"/>
      <c r="E84" s="65"/>
      <c r="F84" s="65"/>
      <c r="G84" s="87"/>
      <c r="H84" s="87"/>
      <c r="I84">
        <f t="shared" si="2"/>
        <v>3</v>
      </c>
    </row>
    <row r="85" spans="1:9" ht="36" x14ac:dyDescent="0.2">
      <c r="A85" s="66">
        <v>27</v>
      </c>
      <c r="B85" s="148" t="s">
        <v>202</v>
      </c>
      <c r="C85" s="63" t="s">
        <v>186</v>
      </c>
      <c r="D85" s="63" t="s">
        <v>153</v>
      </c>
      <c r="E85" s="64" t="s">
        <v>212</v>
      </c>
      <c r="F85" s="64"/>
      <c r="G85" s="63"/>
      <c r="H85" s="92"/>
      <c r="I85">
        <f t="shared" si="2"/>
        <v>4</v>
      </c>
    </row>
    <row r="86" spans="1:9" x14ac:dyDescent="0.2">
      <c r="A86" s="69">
        <v>27</v>
      </c>
      <c r="B86" s="70"/>
      <c r="C86" s="63"/>
      <c r="D86" s="63"/>
      <c r="E86" s="64"/>
      <c r="F86" s="64"/>
      <c r="G86" s="63"/>
      <c r="H86" s="92"/>
      <c r="I86">
        <f t="shared" si="2"/>
        <v>4</v>
      </c>
    </row>
    <row r="87" spans="1:9" hidden="1" x14ac:dyDescent="0.2">
      <c r="A87" s="69">
        <v>27</v>
      </c>
      <c r="B87" s="70"/>
      <c r="C87" s="63"/>
      <c r="D87" s="63"/>
      <c r="E87" s="64"/>
      <c r="F87" s="64"/>
      <c r="G87" s="63"/>
      <c r="H87" s="92"/>
      <c r="I87">
        <f t="shared" si="2"/>
        <v>4</v>
      </c>
    </row>
    <row r="88" spans="1:9" hidden="1" x14ac:dyDescent="0.2">
      <c r="A88" s="69">
        <v>27</v>
      </c>
      <c r="B88" s="70"/>
      <c r="C88" s="63"/>
      <c r="D88" s="63"/>
      <c r="E88" s="64"/>
      <c r="F88" s="64"/>
      <c r="G88" s="63"/>
      <c r="H88" s="92"/>
      <c r="I88">
        <f t="shared" si="2"/>
        <v>4</v>
      </c>
    </row>
    <row r="89" spans="1:9" x14ac:dyDescent="0.2">
      <c r="A89" s="71">
        <v>27</v>
      </c>
      <c r="B89" s="72"/>
      <c r="C89" s="63"/>
      <c r="D89" s="63"/>
      <c r="E89" s="64"/>
      <c r="F89" s="64"/>
      <c r="G89" s="63"/>
      <c r="H89" s="92"/>
      <c r="I89">
        <f t="shared" si="2"/>
        <v>4</v>
      </c>
    </row>
    <row r="90" spans="1:9" x14ac:dyDescent="0.2">
      <c r="A90" s="66">
        <v>28</v>
      </c>
      <c r="B90" s="98" t="s">
        <v>84</v>
      </c>
      <c r="C90" s="63" t="s">
        <v>53</v>
      </c>
      <c r="D90" s="63"/>
      <c r="E90" s="64"/>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x14ac:dyDescent="0.2">
      <c r="A95" s="66">
        <v>30</v>
      </c>
      <c r="B95" s="98" t="s">
        <v>86</v>
      </c>
      <c r="C95" s="63" t="s">
        <v>53</v>
      </c>
      <c r="D95" s="63"/>
      <c r="E95" s="160"/>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x14ac:dyDescent="0.2">
      <c r="A104" s="61">
        <v>34</v>
      </c>
      <c r="B104" s="107" t="s">
        <v>187</v>
      </c>
      <c r="C104" s="63" t="s">
        <v>6</v>
      </c>
      <c r="D104" s="63"/>
      <c r="E104" s="112" t="s">
        <v>213</v>
      </c>
      <c r="F104" s="64"/>
      <c r="G104" s="63"/>
      <c r="H104" s="92"/>
      <c r="I104">
        <f t="shared" si="2"/>
        <v>4</v>
      </c>
    </row>
    <row r="105" spans="1:9" x14ac:dyDescent="0.2">
      <c r="A105" s="61">
        <v>35</v>
      </c>
      <c r="B105" s="107" t="s">
        <v>188</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B249A6</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 xml:space="preserve">Booth Road 128-134, NW9 5JY </v>
      </c>
      <c r="C9" s="257"/>
      <c r="D9" s="258"/>
      <c r="E9" s="150" t="s">
        <v>192</v>
      </c>
      <c r="F9" s="140">
        <f>'FRA-detail'!J8</f>
        <v>42769</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t="s">
        <v>204</v>
      </c>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t="s">
        <v>205</v>
      </c>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B249A6</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 xml:space="preserve">Booth Road 128-134, NW9 5JY </v>
      </c>
      <c r="D9" s="257"/>
      <c r="E9" s="257"/>
      <c r="F9" s="258"/>
      <c r="G9" s="150" t="s">
        <v>192</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51" x14ac:dyDescent="0.2">
      <c r="A12" s="36">
        <v>1</v>
      </c>
      <c r="B12" s="47">
        <f>IF(ISNA(VLOOKUP(A12,Data!A:D,2,FALSE)),"",IF((VLOOKUP(A12,Data!A:D,2,FALSE)=0),"",VLOOKUP(A12,Data!A:D,2,FALSE)))</f>
        <v>14</v>
      </c>
      <c r="C12" s="46" t="str">
        <f>IF(ISNA(VLOOKUP(A12,Data!A:G,4,FALSE)),"",IF((VLOOKUP(A12,Data!A:G,4,FALSE)=0),"",VLOOKUP(A12,Data!A:G,4,FALSE)))</f>
        <v>All flat entrance doors (FED's) fitted to this building are not UKAS certified FD30S standard doors. Please note that FED's all terminate to open air, however FED's 128 and 130 are within 1.8 metres of each other. It is recommended that these 2 flat entrance doors are replaced with certified FD30S doorsets which should be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The small window between FED's 128-130 is believed to be the window to the downstairs flat's bathroom. This window ise not fire rated and should be replaced with a fire rated and insulated window.</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24</v>
      </c>
      <c r="C14" s="7" t="str">
        <f>IF(ISNA(VLOOKUP(A14,Data!A:D,4,FALSE)),"",IF((VLOOKUP(A14,Data!A:D,4,FALSE)=0),"",VLOOKUP(A14,Data!A:D,4,FALSE)))</f>
        <v xml:space="preserve">It would be advisable to fit a BS5839-6 LD2 system to all flats if not already fitted. Review recommended.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27</v>
      </c>
      <c r="C15" s="7" t="str">
        <f>IF(ISNA(VLOOKUP(A15,Data!A:D,4,FALSE)),"",IF((VLOOKUP(A15,Data!A:D,4,FALSE)=0),"",VLOOKUP(A15,Data!A:D,4,FALSE)))</f>
        <v xml:space="preserve">The building has internal stacks and it is therfore recommended that a sample survey of 2 or more flats is carried out to ensure that the compartmentation levels between flats is adequate.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no secure entry system fitted to this building, as all flats terminate to open air</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Staircases are internal for flats A only.</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fitted to this building are not UKAS certified FD30S standard doors. Please note that FED's all terminate to open air, however FED's 128 and 130 are within 1.8 metres of each other. It is recommended that these 2 flat entrance doors are replaced with certified FD30S doorsets which should be fitted in accordance to BS8214.</v>
      </c>
      <c r="E31" s="38" t="e">
        <f>FRA!#REF!</f>
        <v>#REF!</v>
      </c>
      <c r="F31" s="39">
        <f>FRA!F43</f>
        <v>0</v>
      </c>
      <c r="G31" s="96">
        <f>FRA!G43</f>
        <v>0</v>
      </c>
    </row>
    <row r="32" spans="1:7" x14ac:dyDescent="0.2">
      <c r="A32" s="38">
        <f>FRA!I44</f>
        <v>2</v>
      </c>
      <c r="B32" s="38">
        <f>FRA!A44</f>
        <v>14</v>
      </c>
      <c r="C32" s="38" t="str">
        <f>FRA!D44</f>
        <v>P3</v>
      </c>
      <c r="D32" s="39" t="str">
        <f>FRA!E44</f>
        <v>The small window between FED's 128-130 is believed to be the window to the downstairs flat's bathroom. This window ise not fire rated and should be replaced with a fire rated and insulated window.</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f>FRA!E59</f>
        <v>0</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f>FRA!E61</f>
        <v>0</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f>FRA!E69</f>
        <v>0</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3</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3</v>
      </c>
      <c r="B67" s="54">
        <f>FRA!A79</f>
        <v>24</v>
      </c>
      <c r="C67" s="38">
        <f>FRA!D79</f>
        <v>0</v>
      </c>
      <c r="D67" s="39">
        <f>FRA!E79</f>
        <v>0</v>
      </c>
      <c r="E67" s="38" t="e">
        <f>FRA!#REF!</f>
        <v>#REF!</v>
      </c>
      <c r="F67" s="39">
        <f>FRA!F79</f>
        <v>0</v>
      </c>
      <c r="G67" s="96">
        <f>FRA!G79</f>
        <v>0</v>
      </c>
    </row>
    <row r="68" spans="1:7" x14ac:dyDescent="0.2">
      <c r="A68" s="38">
        <f>FRA!I80</f>
        <v>3</v>
      </c>
      <c r="B68" s="54">
        <f>FRA!A80</f>
        <v>25</v>
      </c>
      <c r="C68" s="38">
        <f>FRA!D80</f>
        <v>0</v>
      </c>
      <c r="D68" s="39">
        <f>FRA!E80</f>
        <v>0</v>
      </c>
      <c r="E68" s="38" t="e">
        <f>FRA!#REF!</f>
        <v>#REF!</v>
      </c>
      <c r="F68" s="39">
        <f>FRA!F80</f>
        <v>0</v>
      </c>
      <c r="G68" s="96">
        <f>FRA!G80</f>
        <v>0</v>
      </c>
    </row>
    <row r="69" spans="1:7" x14ac:dyDescent="0.2">
      <c r="A69" s="38">
        <f>FRA!I81</f>
        <v>3</v>
      </c>
      <c r="B69" s="54">
        <f>FRA!A81</f>
        <v>25</v>
      </c>
      <c r="C69" s="38">
        <f>FRA!D81</f>
        <v>0</v>
      </c>
      <c r="D69" s="39">
        <f>FRA!E81</f>
        <v>0</v>
      </c>
      <c r="E69" s="38" t="e">
        <f>FRA!#REF!</f>
        <v>#REF!</v>
      </c>
      <c r="F69" s="39">
        <f>FRA!F81</f>
        <v>0</v>
      </c>
      <c r="G69" s="96">
        <f>FRA!G81</f>
        <v>0</v>
      </c>
    </row>
    <row r="70" spans="1:7" x14ac:dyDescent="0.2">
      <c r="A70" s="38">
        <f>FRA!I82</f>
        <v>3</v>
      </c>
      <c r="B70" s="54">
        <f>FRA!A82</f>
        <v>26</v>
      </c>
      <c r="C70" s="38">
        <f>FRA!D82</f>
        <v>0</v>
      </c>
      <c r="D70" s="39">
        <f>FRA!E82</f>
        <v>0</v>
      </c>
      <c r="E70" s="38" t="e">
        <f>FRA!#REF!</f>
        <v>#REF!</v>
      </c>
      <c r="F70" s="39">
        <f>FRA!F82</f>
        <v>0</v>
      </c>
      <c r="G70" s="96">
        <f>FRA!G82</f>
        <v>0</v>
      </c>
    </row>
    <row r="71" spans="1:7" x14ac:dyDescent="0.2">
      <c r="A71" s="38">
        <f>FRA!I83</f>
        <v>3</v>
      </c>
      <c r="B71" s="54">
        <f>FRA!A83</f>
        <v>26</v>
      </c>
      <c r="C71" s="38">
        <f>FRA!D83</f>
        <v>0</v>
      </c>
      <c r="D71" s="39">
        <f>FRA!E83</f>
        <v>0</v>
      </c>
      <c r="E71" s="38" t="e">
        <f>FRA!#REF!</f>
        <v>#REF!</v>
      </c>
      <c r="F71" s="39">
        <f>FRA!F83</f>
        <v>0</v>
      </c>
      <c r="G71" s="96">
        <f>FRA!G83</f>
        <v>0</v>
      </c>
    </row>
    <row r="72" spans="1:7" x14ac:dyDescent="0.2">
      <c r="A72" s="38">
        <f>FRA!I84</f>
        <v>3</v>
      </c>
      <c r="B72" s="38">
        <v>0</v>
      </c>
      <c r="C72" s="38">
        <v>0</v>
      </c>
      <c r="D72" s="39">
        <v>0</v>
      </c>
      <c r="E72" s="38" t="e">
        <f>FRA!#REF!</f>
        <v>#REF!</v>
      </c>
      <c r="F72" s="39">
        <f>FRA!F84</f>
        <v>0</v>
      </c>
      <c r="G72" s="96">
        <f>FRA!G84</f>
        <v>0</v>
      </c>
    </row>
    <row r="73" spans="1:7" x14ac:dyDescent="0.2">
      <c r="A73" s="38">
        <f>FRA!I85</f>
        <v>4</v>
      </c>
      <c r="B73" s="53">
        <f>FRA!A85</f>
        <v>27</v>
      </c>
      <c r="C73" s="38" t="str">
        <f>FRA!D85</f>
        <v>P3</v>
      </c>
      <c r="D73" s="39" t="str">
        <f>FRA!E85</f>
        <v xml:space="preserve">The building has internal stacks and it is therfore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4</v>
      </c>
      <c r="B74" s="54">
        <f>FRA!A86</f>
        <v>27</v>
      </c>
      <c r="C74" s="38">
        <f>FRA!D86</f>
        <v>0</v>
      </c>
      <c r="D74" s="39">
        <f>FRA!E86</f>
        <v>0</v>
      </c>
      <c r="E74" s="38" t="e">
        <f>FRA!#REF!</f>
        <v>#REF!</v>
      </c>
      <c r="F74" s="39">
        <f>FRA!F86</f>
        <v>0</v>
      </c>
      <c r="G74" s="96">
        <f>FRA!G86</f>
        <v>0</v>
      </c>
    </row>
    <row r="75" spans="1:7" x14ac:dyDescent="0.2">
      <c r="A75" s="38">
        <f>FRA!I87</f>
        <v>4</v>
      </c>
      <c r="B75" s="54">
        <f>FRA!A87</f>
        <v>27</v>
      </c>
      <c r="C75" s="38">
        <f>FRA!D87</f>
        <v>0</v>
      </c>
      <c r="D75" s="39">
        <f>FRA!E87</f>
        <v>0</v>
      </c>
      <c r="E75" s="38" t="e">
        <f>FRA!#REF!</f>
        <v>#REF!</v>
      </c>
      <c r="F75" s="39">
        <f>FRA!F87</f>
        <v>0</v>
      </c>
      <c r="G75" s="96">
        <f>FRA!G87</f>
        <v>0</v>
      </c>
    </row>
    <row r="76" spans="1:7" x14ac:dyDescent="0.2">
      <c r="A76" s="38">
        <f>FRA!I88</f>
        <v>4</v>
      </c>
      <c r="B76" s="54">
        <f>FRA!A88</f>
        <v>27</v>
      </c>
      <c r="C76" s="38">
        <f>FRA!D88</f>
        <v>0</v>
      </c>
      <c r="D76" s="39">
        <f>FRA!E88</f>
        <v>0</v>
      </c>
      <c r="E76" s="38" t="e">
        <f>FRA!#REF!</f>
        <v>#REF!</v>
      </c>
      <c r="F76" s="39">
        <f>FRA!F88</f>
        <v>0</v>
      </c>
      <c r="G76" s="96">
        <f>FRA!G88</f>
        <v>0</v>
      </c>
    </row>
    <row r="77" spans="1:7" x14ac:dyDescent="0.2">
      <c r="A77" s="38">
        <f>FRA!I89</f>
        <v>4</v>
      </c>
      <c r="B77" s="54">
        <f>FRA!A89</f>
        <v>27</v>
      </c>
      <c r="C77" s="38">
        <f>FRA!D89</f>
        <v>0</v>
      </c>
      <c r="D77" s="39">
        <f>FRA!E89</f>
        <v>0</v>
      </c>
      <c r="E77" s="38" t="e">
        <f>FRA!#REF!</f>
        <v>#REF!</v>
      </c>
      <c r="F77" s="39">
        <f>FRA!F89</f>
        <v>0</v>
      </c>
      <c r="G77" s="96">
        <f>FRA!G89</f>
        <v>0</v>
      </c>
    </row>
    <row r="78" spans="1:7" x14ac:dyDescent="0.2">
      <c r="A78" s="38">
        <f>FRA!I90</f>
        <v>4</v>
      </c>
      <c r="B78" s="38">
        <f>FRA!A90</f>
        <v>28</v>
      </c>
      <c r="C78" s="38">
        <f>FRA!D90</f>
        <v>0</v>
      </c>
      <c r="D78" s="39">
        <f>FRA!E90</f>
        <v>0</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f>FRA!E95</f>
        <v>0</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4</v>
      </c>
      <c r="B92" s="53">
        <f>FRA!A104</f>
        <v>34</v>
      </c>
      <c r="C92" s="38">
        <f>FRA!D104</f>
        <v>0</v>
      </c>
      <c r="D92" s="39" t="str">
        <f>FRA!E104</f>
        <v>Access through top floor dwelling 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t="str">
        <f>'M-M'!E31</f>
        <v>not required</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t="str">
        <f>'M-M'!E52</f>
        <v>No E/L installed</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2017-02-06T13:53:54Z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-1858620206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