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defaultThemeVersion="124226"/>
  <mc:AlternateContent xmlns:mc="http://schemas.openxmlformats.org/markup-compatibility/2006">
    <mc:Choice Requires="x15">
      <x15ac:absPath xmlns:x15ac="http://schemas.microsoft.com/office/spreadsheetml/2010/11/ac" url="C:\Users\philw_000\Desktop\Barnet\FRA's\To upload\"/>
    </mc:Choice>
  </mc:AlternateContent>
  <bookViews>
    <workbookView xWindow="0" yWindow="0" windowWidth="18330" windowHeight="6630"/>
  </bookViews>
  <sheets>
    <sheet name="FRA-detail" sheetId="1" r:id="rId1"/>
    <sheet name="Premises summary" sheetId="2" r:id="rId2"/>
    <sheet name="FRA" sheetId="3" r:id="rId3"/>
    <sheet name="M-M" sheetId="4" r:id="rId4"/>
    <sheet name="ActionPlan" sheetId="5" r:id="rId5"/>
    <sheet name="Pics FED's" sheetId="7" r:id="rId6"/>
    <sheet name="Data" sheetId="6" state="hidden" r:id="rId7"/>
  </sheets>
  <definedNames>
    <definedName name="_xlnm.Print_Area" localSheetId="0">'FRA-detail'!$A$1:$Q$39</definedName>
    <definedName name="_xlnm.Print_Titles" localSheetId="4">ActionPlan!$9:$11</definedName>
    <definedName name="_xlnm.Print_Titles" localSheetId="2">FRA!$10:$12</definedName>
    <definedName name="_xlnm.Print_Titles" localSheetId="3">'M-M'!$9:$11</definedName>
  </definedNames>
  <calcPr calcId="171027"/>
</workbook>
</file>

<file path=xl/calcChain.xml><?xml version="1.0" encoding="utf-8"?>
<calcChain xmlns="http://schemas.openxmlformats.org/spreadsheetml/2006/main">
  <c r="A26" i="1" l="1"/>
  <c r="G2" i="5" l="1"/>
  <c r="I1" i="4" l="1"/>
  <c r="H1" i="4"/>
  <c r="I1" i="3"/>
  <c r="H1" i="3"/>
  <c r="P1" i="2"/>
  <c r="O1" i="2"/>
  <c r="B2" i="6"/>
  <c r="C2" i="6"/>
  <c r="D2" i="6"/>
  <c r="E2" i="6"/>
  <c r="F2" i="6"/>
  <c r="G2" i="6"/>
  <c r="B3" i="6"/>
  <c r="C3" i="6"/>
  <c r="D3" i="6"/>
  <c r="E3" i="6"/>
  <c r="F3" i="6"/>
  <c r="G3" i="6"/>
  <c r="B4" i="6"/>
  <c r="C4" i="6"/>
  <c r="D4" i="6"/>
  <c r="E4" i="6"/>
  <c r="F4" i="6"/>
  <c r="G4" i="6"/>
  <c r="B5" i="6"/>
  <c r="C5" i="6"/>
  <c r="D5" i="6"/>
  <c r="E5" i="6"/>
  <c r="F5" i="6"/>
  <c r="G5" i="6"/>
  <c r="B6" i="6"/>
  <c r="C6" i="6"/>
  <c r="D6" i="6"/>
  <c r="E6" i="6"/>
  <c r="F6" i="6"/>
  <c r="G6" i="6"/>
  <c r="E7" i="6"/>
  <c r="F7" i="6"/>
  <c r="G7" i="6"/>
  <c r="B8" i="6"/>
  <c r="C8" i="6"/>
  <c r="D8" i="6"/>
  <c r="E8" i="6"/>
  <c r="F8" i="6"/>
  <c r="G8" i="6"/>
  <c r="B9" i="6"/>
  <c r="C9" i="6"/>
  <c r="D9" i="6"/>
  <c r="E9" i="6"/>
  <c r="F9" i="6"/>
  <c r="G9" i="6"/>
  <c r="B10" i="6"/>
  <c r="C10" i="6"/>
  <c r="D10" i="6"/>
  <c r="E10" i="6"/>
  <c r="F10" i="6"/>
  <c r="G10" i="6"/>
  <c r="B11" i="6"/>
  <c r="C11" i="6"/>
  <c r="D11" i="6"/>
  <c r="E11" i="6"/>
  <c r="F11" i="6"/>
  <c r="G11" i="6"/>
  <c r="B12" i="6"/>
  <c r="C12" i="6"/>
  <c r="D12" i="6"/>
  <c r="E12" i="6"/>
  <c r="F12" i="6"/>
  <c r="G12" i="6"/>
  <c r="B13" i="6"/>
  <c r="C13" i="6"/>
  <c r="D13" i="6"/>
  <c r="E13" i="6"/>
  <c r="F13" i="6"/>
  <c r="G13" i="6"/>
  <c r="E14" i="6"/>
  <c r="F14" i="6"/>
  <c r="G14" i="6"/>
  <c r="B15" i="6"/>
  <c r="C15" i="6"/>
  <c r="D15" i="6"/>
  <c r="E15" i="6"/>
  <c r="F15" i="6"/>
  <c r="G15" i="6"/>
  <c r="B16" i="6"/>
  <c r="C16" i="6"/>
  <c r="D16" i="6"/>
  <c r="E16" i="6"/>
  <c r="F16" i="6"/>
  <c r="G16" i="6"/>
  <c r="E17" i="6"/>
  <c r="F17" i="6"/>
  <c r="G17" i="6"/>
  <c r="B18" i="6"/>
  <c r="C18" i="6"/>
  <c r="D18" i="6"/>
  <c r="E18" i="6"/>
  <c r="F18" i="6"/>
  <c r="G18" i="6"/>
  <c r="B19" i="6"/>
  <c r="C19" i="6"/>
  <c r="D19" i="6"/>
  <c r="E19" i="6"/>
  <c r="F19" i="6"/>
  <c r="G19" i="6"/>
  <c r="E20" i="6"/>
  <c r="F20" i="6"/>
  <c r="G20" i="6"/>
  <c r="B21" i="6"/>
  <c r="C21" i="6"/>
  <c r="D21" i="6"/>
  <c r="E21" i="6"/>
  <c r="F21" i="6"/>
  <c r="G21" i="6"/>
  <c r="B22" i="6"/>
  <c r="C22" i="6"/>
  <c r="D22" i="6"/>
  <c r="E22" i="6"/>
  <c r="F22" i="6"/>
  <c r="G22" i="6"/>
  <c r="B23" i="6"/>
  <c r="C23" i="6"/>
  <c r="D23" i="6"/>
  <c r="E23" i="6"/>
  <c r="F23" i="6"/>
  <c r="G23" i="6"/>
  <c r="B24" i="6"/>
  <c r="C24" i="6"/>
  <c r="D24" i="6"/>
  <c r="E24" i="6"/>
  <c r="F24" i="6"/>
  <c r="G24" i="6"/>
  <c r="B25" i="6"/>
  <c r="C25" i="6"/>
  <c r="D25" i="6"/>
  <c r="E25" i="6"/>
  <c r="F25" i="6"/>
  <c r="G25" i="6"/>
  <c r="B26" i="6"/>
  <c r="C26" i="6"/>
  <c r="D26" i="6"/>
  <c r="E26" i="6"/>
  <c r="F26" i="6"/>
  <c r="G26" i="6"/>
  <c r="B27" i="6"/>
  <c r="C27" i="6"/>
  <c r="D27" i="6"/>
  <c r="E27" i="6"/>
  <c r="F27" i="6"/>
  <c r="G27" i="6"/>
  <c r="B28" i="6"/>
  <c r="C28" i="6"/>
  <c r="D28" i="6"/>
  <c r="E28" i="6"/>
  <c r="F28" i="6"/>
  <c r="G28" i="6"/>
  <c r="B29" i="6"/>
  <c r="C29" i="6"/>
  <c r="D29" i="6"/>
  <c r="E29" i="6"/>
  <c r="F29" i="6"/>
  <c r="G29" i="6"/>
  <c r="B30" i="6"/>
  <c r="C30" i="6"/>
  <c r="D30" i="6"/>
  <c r="E30" i="6"/>
  <c r="F30" i="6"/>
  <c r="G30" i="6"/>
  <c r="B31" i="6"/>
  <c r="C31" i="6"/>
  <c r="D31" i="6"/>
  <c r="E31" i="6"/>
  <c r="F31" i="6"/>
  <c r="G31" i="6"/>
  <c r="B32" i="6"/>
  <c r="C32" i="6"/>
  <c r="D32" i="6"/>
  <c r="E32" i="6"/>
  <c r="F32" i="6"/>
  <c r="G32" i="6"/>
  <c r="B33" i="6"/>
  <c r="C33" i="6"/>
  <c r="D33" i="6"/>
  <c r="E33" i="6"/>
  <c r="F33" i="6"/>
  <c r="G33" i="6"/>
  <c r="B34" i="6"/>
  <c r="C34" i="6"/>
  <c r="D34" i="6"/>
  <c r="E34" i="6"/>
  <c r="F34" i="6"/>
  <c r="G34" i="6"/>
  <c r="B35" i="6"/>
  <c r="C35" i="6"/>
  <c r="D35" i="6"/>
  <c r="E35" i="6"/>
  <c r="F35" i="6"/>
  <c r="G35" i="6"/>
  <c r="B36" i="6"/>
  <c r="C36" i="6"/>
  <c r="D36" i="6"/>
  <c r="E36" i="6"/>
  <c r="F36" i="6"/>
  <c r="G36" i="6"/>
  <c r="B37" i="6"/>
  <c r="C37" i="6"/>
  <c r="D37" i="6"/>
  <c r="E37" i="6"/>
  <c r="F37" i="6"/>
  <c r="G37" i="6"/>
  <c r="B38" i="6"/>
  <c r="C38" i="6"/>
  <c r="D38" i="6"/>
  <c r="E38" i="6"/>
  <c r="F38" i="6"/>
  <c r="G38" i="6"/>
  <c r="B39" i="6"/>
  <c r="C39" i="6"/>
  <c r="D39" i="6"/>
  <c r="E39" i="6"/>
  <c r="F39" i="6"/>
  <c r="G39" i="6"/>
  <c r="B40" i="6"/>
  <c r="C40" i="6"/>
  <c r="D40" i="6"/>
  <c r="E40" i="6"/>
  <c r="F40" i="6"/>
  <c r="G40" i="6"/>
  <c r="B41" i="6"/>
  <c r="C41" i="6"/>
  <c r="D41" i="6"/>
  <c r="E41" i="6"/>
  <c r="F41" i="6"/>
  <c r="G41" i="6"/>
  <c r="B42" i="6"/>
  <c r="C42" i="6"/>
  <c r="D42" i="6"/>
  <c r="E42" i="6"/>
  <c r="F42" i="6"/>
  <c r="G42" i="6"/>
  <c r="B43" i="6"/>
  <c r="C43" i="6"/>
  <c r="D43" i="6"/>
  <c r="E43" i="6"/>
  <c r="F43" i="6"/>
  <c r="G43" i="6"/>
  <c r="B44" i="6"/>
  <c r="C44" i="6"/>
  <c r="D44" i="6"/>
  <c r="E44" i="6"/>
  <c r="F44" i="6"/>
  <c r="G44" i="6"/>
  <c r="B45" i="6"/>
  <c r="C45" i="6"/>
  <c r="D45" i="6"/>
  <c r="E45" i="6"/>
  <c r="F45" i="6"/>
  <c r="G45" i="6"/>
  <c r="B46" i="6"/>
  <c r="C46" i="6"/>
  <c r="D46" i="6"/>
  <c r="E46" i="6"/>
  <c r="F46" i="6"/>
  <c r="G46" i="6"/>
  <c r="B47" i="6"/>
  <c r="C47" i="6"/>
  <c r="D47" i="6"/>
  <c r="E47" i="6"/>
  <c r="F47" i="6"/>
  <c r="G47" i="6"/>
  <c r="B48" i="6"/>
  <c r="C48" i="6"/>
  <c r="D48" i="6"/>
  <c r="E48" i="6"/>
  <c r="F48" i="6"/>
  <c r="G48" i="6"/>
  <c r="B49" i="6"/>
  <c r="C49" i="6"/>
  <c r="D49" i="6"/>
  <c r="E49" i="6"/>
  <c r="F49" i="6"/>
  <c r="G49" i="6"/>
  <c r="B50" i="6"/>
  <c r="C50" i="6"/>
  <c r="D50" i="6"/>
  <c r="E50" i="6"/>
  <c r="F50" i="6"/>
  <c r="G50" i="6"/>
  <c r="E51" i="6"/>
  <c r="F51" i="6"/>
  <c r="G51" i="6"/>
  <c r="B52" i="6"/>
  <c r="C52" i="6"/>
  <c r="D52" i="6"/>
  <c r="E52" i="6"/>
  <c r="F52" i="6"/>
  <c r="G52" i="6"/>
  <c r="B53" i="6"/>
  <c r="C53" i="6"/>
  <c r="D53" i="6"/>
  <c r="E53" i="6"/>
  <c r="F53" i="6"/>
  <c r="G53" i="6"/>
  <c r="B54" i="6"/>
  <c r="C54" i="6"/>
  <c r="D54" i="6"/>
  <c r="E54" i="6"/>
  <c r="F54" i="6"/>
  <c r="G54" i="6"/>
  <c r="B55" i="6"/>
  <c r="C55" i="6"/>
  <c r="D55" i="6"/>
  <c r="E55" i="6"/>
  <c r="F55" i="6"/>
  <c r="G55" i="6"/>
  <c r="E56" i="6"/>
  <c r="F56" i="6"/>
  <c r="G56" i="6"/>
  <c r="B57" i="6"/>
  <c r="C57" i="6"/>
  <c r="D57" i="6"/>
  <c r="E57" i="6"/>
  <c r="F57" i="6"/>
  <c r="G57" i="6"/>
  <c r="B58" i="6"/>
  <c r="C58" i="6"/>
  <c r="D58" i="6"/>
  <c r="E58" i="6"/>
  <c r="F58" i="6"/>
  <c r="G58" i="6"/>
  <c r="B59" i="6"/>
  <c r="C59" i="6"/>
  <c r="D59" i="6"/>
  <c r="E59" i="6"/>
  <c r="F59" i="6"/>
  <c r="G59" i="6"/>
  <c r="B60" i="6"/>
  <c r="C60" i="6"/>
  <c r="D60" i="6"/>
  <c r="E60" i="6"/>
  <c r="F60" i="6"/>
  <c r="G60" i="6"/>
  <c r="B61" i="6"/>
  <c r="C61" i="6"/>
  <c r="D61" i="6"/>
  <c r="E61" i="6"/>
  <c r="F61" i="6"/>
  <c r="G61" i="6"/>
  <c r="B62" i="6"/>
  <c r="C62" i="6"/>
  <c r="D62" i="6"/>
  <c r="E62" i="6"/>
  <c r="F62" i="6"/>
  <c r="G62" i="6"/>
  <c r="B63" i="6"/>
  <c r="C63" i="6"/>
  <c r="D63" i="6"/>
  <c r="E63" i="6"/>
  <c r="F63" i="6"/>
  <c r="G63" i="6"/>
  <c r="B64" i="6"/>
  <c r="C64" i="6"/>
  <c r="D64" i="6"/>
  <c r="E64" i="6"/>
  <c r="F64" i="6"/>
  <c r="G64" i="6"/>
  <c r="E65" i="6"/>
  <c r="F65" i="6"/>
  <c r="G65" i="6"/>
  <c r="B66" i="6"/>
  <c r="C66" i="6"/>
  <c r="D66" i="6"/>
  <c r="E66" i="6"/>
  <c r="F66" i="6"/>
  <c r="G66" i="6"/>
  <c r="B67" i="6"/>
  <c r="C67" i="6"/>
  <c r="D67" i="6"/>
  <c r="E67" i="6"/>
  <c r="F67" i="6"/>
  <c r="G67" i="6"/>
  <c r="B68" i="6"/>
  <c r="C68" i="6"/>
  <c r="D68" i="6"/>
  <c r="E68" i="6"/>
  <c r="F68" i="6"/>
  <c r="G68" i="6"/>
  <c r="B69" i="6"/>
  <c r="C69" i="6"/>
  <c r="D69" i="6"/>
  <c r="E69" i="6"/>
  <c r="F69" i="6"/>
  <c r="G69" i="6"/>
  <c r="B70" i="6"/>
  <c r="C70" i="6"/>
  <c r="D70" i="6"/>
  <c r="E70" i="6"/>
  <c r="F70" i="6"/>
  <c r="G70" i="6"/>
  <c r="B71" i="6"/>
  <c r="C71" i="6"/>
  <c r="D71" i="6"/>
  <c r="E71" i="6"/>
  <c r="F71" i="6"/>
  <c r="G71" i="6"/>
  <c r="E72" i="6"/>
  <c r="F72" i="6"/>
  <c r="G72" i="6"/>
  <c r="B73" i="6"/>
  <c r="C73" i="6"/>
  <c r="D73" i="6"/>
  <c r="E73" i="6"/>
  <c r="F73" i="6"/>
  <c r="G73" i="6"/>
  <c r="B74" i="6"/>
  <c r="C74" i="6"/>
  <c r="D74" i="6"/>
  <c r="E74" i="6"/>
  <c r="F74" i="6"/>
  <c r="G74" i="6"/>
  <c r="B75" i="6"/>
  <c r="C75" i="6"/>
  <c r="D75" i="6"/>
  <c r="E75" i="6"/>
  <c r="F75" i="6"/>
  <c r="G75" i="6"/>
  <c r="B76" i="6"/>
  <c r="C76" i="6"/>
  <c r="D76" i="6"/>
  <c r="E76" i="6"/>
  <c r="F76" i="6"/>
  <c r="G76" i="6"/>
  <c r="B77" i="6"/>
  <c r="C77" i="6"/>
  <c r="D77" i="6"/>
  <c r="E77" i="6"/>
  <c r="F77" i="6"/>
  <c r="G77" i="6"/>
  <c r="B78" i="6"/>
  <c r="C78" i="6"/>
  <c r="D78" i="6"/>
  <c r="E78" i="6"/>
  <c r="F78" i="6"/>
  <c r="G78" i="6"/>
  <c r="B79" i="6"/>
  <c r="C79" i="6"/>
  <c r="D79" i="6"/>
  <c r="E79" i="6"/>
  <c r="F79" i="6"/>
  <c r="G79" i="6"/>
  <c r="B80" i="6"/>
  <c r="C80" i="6"/>
  <c r="D80" i="6"/>
  <c r="E80" i="6"/>
  <c r="F80" i="6"/>
  <c r="G80" i="6"/>
  <c r="B81" i="6"/>
  <c r="C81" i="6"/>
  <c r="D81" i="6"/>
  <c r="E81" i="6"/>
  <c r="F81" i="6"/>
  <c r="G81" i="6"/>
  <c r="E82" i="6"/>
  <c r="F82" i="6"/>
  <c r="G82" i="6"/>
  <c r="B83" i="6"/>
  <c r="C83" i="6"/>
  <c r="D83" i="6"/>
  <c r="E83" i="6"/>
  <c r="F83" i="6"/>
  <c r="G83" i="6"/>
  <c r="B84" i="6"/>
  <c r="C84" i="6"/>
  <c r="D84" i="6"/>
  <c r="E84" i="6"/>
  <c r="F84" i="6"/>
  <c r="G84" i="6"/>
  <c r="B85" i="6"/>
  <c r="C85" i="6"/>
  <c r="D85" i="6"/>
  <c r="E85" i="6"/>
  <c r="F85" i="6"/>
  <c r="G85" i="6"/>
  <c r="B86" i="6"/>
  <c r="C86" i="6"/>
  <c r="D86" i="6"/>
  <c r="E86" i="6"/>
  <c r="F86" i="6"/>
  <c r="G86" i="6"/>
  <c r="B87" i="6"/>
  <c r="C87" i="6"/>
  <c r="D87" i="6"/>
  <c r="E87" i="6"/>
  <c r="F87" i="6"/>
  <c r="G87" i="6"/>
  <c r="B88" i="6"/>
  <c r="C88" i="6"/>
  <c r="D88" i="6"/>
  <c r="E88" i="6"/>
  <c r="F88" i="6"/>
  <c r="G88" i="6"/>
  <c r="B89" i="6"/>
  <c r="C89" i="6"/>
  <c r="D89" i="6"/>
  <c r="E89" i="6"/>
  <c r="F89" i="6"/>
  <c r="G89" i="6"/>
  <c r="B90" i="6"/>
  <c r="C90" i="6"/>
  <c r="D90" i="6"/>
  <c r="E90" i="6"/>
  <c r="F90" i="6"/>
  <c r="G90" i="6"/>
  <c r="E91" i="6"/>
  <c r="F91" i="6"/>
  <c r="G91" i="6"/>
  <c r="B92" i="6"/>
  <c r="C92" i="6"/>
  <c r="D92" i="6"/>
  <c r="E92" i="6"/>
  <c r="F92" i="6"/>
  <c r="G92" i="6"/>
  <c r="B93" i="6"/>
  <c r="C93" i="6"/>
  <c r="D93" i="6"/>
  <c r="E93" i="6"/>
  <c r="F93" i="6"/>
  <c r="G93" i="6"/>
  <c r="B94" i="6"/>
  <c r="C94" i="6"/>
  <c r="D94" i="6"/>
  <c r="E94" i="6"/>
  <c r="F94" i="6"/>
  <c r="G94" i="6"/>
  <c r="B95" i="6"/>
  <c r="C95" i="6"/>
  <c r="D95" i="6"/>
  <c r="E95" i="6"/>
  <c r="F95" i="6"/>
  <c r="G95" i="6"/>
  <c r="B96" i="6"/>
  <c r="C96" i="6"/>
  <c r="D96" i="6"/>
  <c r="E96" i="6"/>
  <c r="F96" i="6"/>
  <c r="G96" i="6"/>
  <c r="B97" i="6"/>
  <c r="C97" i="6"/>
  <c r="D97" i="6"/>
  <c r="E97" i="6"/>
  <c r="F97" i="6"/>
  <c r="G97" i="6"/>
  <c r="B98" i="6"/>
  <c r="C98" i="6"/>
  <c r="D98" i="6"/>
  <c r="E98" i="6"/>
  <c r="F98" i="6"/>
  <c r="G98" i="6"/>
  <c r="B99" i="6"/>
  <c r="C99" i="6"/>
  <c r="D99" i="6"/>
  <c r="E99" i="6"/>
  <c r="F99" i="6"/>
  <c r="G99" i="6"/>
  <c r="B100" i="6"/>
  <c r="C100" i="6"/>
  <c r="D100" i="6"/>
  <c r="E100" i="6"/>
  <c r="F100" i="6"/>
  <c r="G100" i="6"/>
  <c r="B101" i="6"/>
  <c r="C101" i="6"/>
  <c r="D101" i="6"/>
  <c r="E101" i="6"/>
  <c r="F101" i="6"/>
  <c r="G101" i="6"/>
  <c r="E102" i="6"/>
  <c r="F102" i="6"/>
  <c r="G102" i="6"/>
  <c r="B103" i="6"/>
  <c r="C103" i="6"/>
  <c r="D103" i="6"/>
  <c r="E103" i="6"/>
  <c r="F103" i="6"/>
  <c r="G103" i="6"/>
  <c r="B104" i="6"/>
  <c r="C104" i="6"/>
  <c r="D104" i="6"/>
  <c r="E104" i="6"/>
  <c r="F104" i="6"/>
  <c r="G104" i="6"/>
  <c r="B105" i="6"/>
  <c r="C105" i="6"/>
  <c r="D105" i="6"/>
  <c r="E105" i="6"/>
  <c r="F105" i="6"/>
  <c r="G105" i="6"/>
  <c r="B106" i="6"/>
  <c r="C106" i="6"/>
  <c r="D106" i="6"/>
  <c r="E106" i="6"/>
  <c r="F106" i="6"/>
  <c r="G106" i="6"/>
  <c r="E107" i="6"/>
  <c r="F107" i="6"/>
  <c r="G107" i="6"/>
  <c r="B108" i="6"/>
  <c r="C108" i="6"/>
  <c r="D108" i="6"/>
  <c r="E108" i="6"/>
  <c r="F108" i="6"/>
  <c r="G108" i="6"/>
  <c r="B109" i="6"/>
  <c r="C109" i="6"/>
  <c r="D109" i="6"/>
  <c r="E109" i="6"/>
  <c r="F109" i="6"/>
  <c r="G109" i="6"/>
  <c r="B110" i="6"/>
  <c r="C110" i="6"/>
  <c r="D110" i="6"/>
  <c r="E110" i="6"/>
  <c r="F110" i="6"/>
  <c r="G110" i="6"/>
  <c r="B111" i="6"/>
  <c r="C111" i="6"/>
  <c r="D111" i="6"/>
  <c r="E111" i="6"/>
  <c r="F111" i="6"/>
  <c r="G111" i="6"/>
  <c r="B112" i="6"/>
  <c r="C112" i="6"/>
  <c r="D112" i="6"/>
  <c r="E112" i="6"/>
  <c r="F112" i="6"/>
  <c r="G112" i="6"/>
  <c r="B113" i="6"/>
  <c r="C113" i="6"/>
  <c r="D113" i="6"/>
  <c r="E113" i="6"/>
  <c r="F113" i="6"/>
  <c r="G113" i="6"/>
  <c r="B114" i="6"/>
  <c r="C114" i="6"/>
  <c r="D114" i="6"/>
  <c r="E114" i="6"/>
  <c r="F114" i="6"/>
  <c r="G114" i="6"/>
  <c r="B115" i="6"/>
  <c r="C115" i="6"/>
  <c r="D115" i="6"/>
  <c r="E115" i="6"/>
  <c r="F115" i="6"/>
  <c r="G115" i="6"/>
  <c r="B116" i="6"/>
  <c r="C116" i="6"/>
  <c r="D116" i="6"/>
  <c r="E116" i="6"/>
  <c r="F116" i="6"/>
  <c r="G116" i="6"/>
  <c r="B117" i="6"/>
  <c r="C117" i="6"/>
  <c r="D117" i="6"/>
  <c r="E117" i="6"/>
  <c r="F117" i="6"/>
  <c r="G117" i="6"/>
  <c r="B118" i="6"/>
  <c r="C118" i="6"/>
  <c r="D118" i="6"/>
  <c r="E118" i="6"/>
  <c r="F118" i="6"/>
  <c r="G118" i="6"/>
  <c r="B119" i="6"/>
  <c r="C119" i="6"/>
  <c r="D119" i="6"/>
  <c r="E119" i="6"/>
  <c r="F119" i="6"/>
  <c r="G119" i="6"/>
  <c r="B120" i="6"/>
  <c r="C120" i="6"/>
  <c r="D120" i="6"/>
  <c r="E120" i="6"/>
  <c r="F120" i="6"/>
  <c r="G120" i="6"/>
  <c r="B121" i="6"/>
  <c r="C121" i="6"/>
  <c r="D121" i="6"/>
  <c r="E121" i="6"/>
  <c r="F121" i="6"/>
  <c r="G121" i="6"/>
  <c r="B122" i="6"/>
  <c r="C122" i="6"/>
  <c r="D122" i="6"/>
  <c r="E122" i="6"/>
  <c r="F122" i="6"/>
  <c r="G122" i="6"/>
  <c r="B123" i="6"/>
  <c r="C123" i="6"/>
  <c r="D123" i="6"/>
  <c r="E123" i="6"/>
  <c r="F123" i="6"/>
  <c r="G123" i="6"/>
  <c r="B124" i="6"/>
  <c r="C124" i="6"/>
  <c r="D124" i="6"/>
  <c r="E124" i="6"/>
  <c r="F124" i="6"/>
  <c r="G124" i="6"/>
  <c r="B125" i="6"/>
  <c r="C125" i="6"/>
  <c r="D125" i="6"/>
  <c r="E125" i="6"/>
  <c r="F125" i="6"/>
  <c r="G125" i="6"/>
  <c r="E126" i="6"/>
  <c r="F126" i="6"/>
  <c r="G126" i="6"/>
  <c r="B127" i="6"/>
  <c r="C127" i="6"/>
  <c r="D127" i="6"/>
  <c r="E127" i="6"/>
  <c r="F127" i="6"/>
  <c r="G127" i="6"/>
  <c r="B128" i="6"/>
  <c r="C128" i="6"/>
  <c r="D128" i="6"/>
  <c r="E128" i="6"/>
  <c r="F128" i="6"/>
  <c r="G128" i="6"/>
  <c r="B129" i="6"/>
  <c r="C129" i="6"/>
  <c r="D129" i="6"/>
  <c r="E129" i="6"/>
  <c r="F129" i="6"/>
  <c r="G129" i="6"/>
  <c r="B130" i="6"/>
  <c r="C130" i="6"/>
  <c r="D130" i="6"/>
  <c r="E130" i="6"/>
  <c r="F130" i="6"/>
  <c r="G130" i="6"/>
  <c r="B131" i="6"/>
  <c r="C131" i="6"/>
  <c r="D131" i="6"/>
  <c r="E131" i="6"/>
  <c r="F131" i="6"/>
  <c r="G131" i="6"/>
  <c r="B132" i="6"/>
  <c r="C132" i="6"/>
  <c r="D132" i="6"/>
  <c r="E132" i="6"/>
  <c r="F132" i="6"/>
  <c r="G132" i="6"/>
  <c r="B133" i="6"/>
  <c r="C133" i="6"/>
  <c r="D133" i="6"/>
  <c r="E133" i="6"/>
  <c r="F133" i="6"/>
  <c r="G133" i="6"/>
  <c r="B134" i="6"/>
  <c r="C134" i="6"/>
  <c r="D134" i="6"/>
  <c r="E134" i="6"/>
  <c r="F134" i="6"/>
  <c r="G134" i="6"/>
  <c r="B135" i="6"/>
  <c r="C135" i="6"/>
  <c r="D135" i="6"/>
  <c r="E135" i="6"/>
  <c r="F135" i="6"/>
  <c r="G135" i="6"/>
  <c r="B136" i="6"/>
  <c r="C136" i="6"/>
  <c r="D136" i="6"/>
  <c r="E136" i="6"/>
  <c r="F136" i="6"/>
  <c r="G136" i="6"/>
  <c r="E137" i="6"/>
  <c r="F137" i="6"/>
  <c r="G137" i="6"/>
  <c r="B138" i="6"/>
  <c r="C138" i="6"/>
  <c r="D138" i="6"/>
  <c r="E138" i="6"/>
  <c r="F138" i="6"/>
  <c r="G138" i="6"/>
  <c r="B139" i="6"/>
  <c r="C139" i="6"/>
  <c r="D139" i="6"/>
  <c r="E139" i="6"/>
  <c r="F139" i="6"/>
  <c r="G139" i="6"/>
  <c r="B140" i="6"/>
  <c r="C140" i="6"/>
  <c r="D140" i="6"/>
  <c r="E140" i="6"/>
  <c r="F140" i="6"/>
  <c r="G140" i="6"/>
  <c r="B141" i="6"/>
  <c r="C141" i="6"/>
  <c r="D141" i="6"/>
  <c r="E141" i="6"/>
  <c r="F141" i="6"/>
  <c r="G141" i="6"/>
  <c r="B142" i="6"/>
  <c r="C142" i="6"/>
  <c r="D142" i="6"/>
  <c r="E142" i="6"/>
  <c r="F142" i="6"/>
  <c r="G142" i="6"/>
  <c r="B143" i="6"/>
  <c r="C143" i="6"/>
  <c r="D143" i="6"/>
  <c r="E143" i="6"/>
  <c r="F143" i="6"/>
  <c r="G143" i="6"/>
  <c r="C9" i="5"/>
  <c r="H9" i="5"/>
  <c r="B9" i="4"/>
  <c r="F9" i="4"/>
  <c r="B10" i="3"/>
  <c r="F10" i="3"/>
  <c r="I14" i="3"/>
  <c r="C2" i="2"/>
  <c r="N2" i="2"/>
  <c r="I15" i="3" l="1"/>
  <c r="A2" i="6"/>
  <c r="A3" i="6" l="1"/>
  <c r="I16" i="3"/>
  <c r="A4" i="6" l="1"/>
  <c r="I17" i="3"/>
  <c r="I18" i="3" l="1"/>
  <c r="A5" i="6"/>
  <c r="I19" i="3" l="1"/>
  <c r="A6" i="6"/>
  <c r="A7" i="6" l="1"/>
  <c r="I20" i="3"/>
  <c r="A8" i="6" l="1"/>
  <c r="I21" i="3"/>
  <c r="I22" i="3" l="1"/>
  <c r="A9" i="6"/>
  <c r="I23" i="3" l="1"/>
  <c r="A10" i="6"/>
  <c r="A11" i="6" l="1"/>
  <c r="I24" i="3"/>
  <c r="I25" i="3" s="1"/>
  <c r="I26" i="3" l="1"/>
  <c r="A12" i="6"/>
  <c r="A14" i="6" l="1"/>
  <c r="A13" i="6"/>
  <c r="I27" i="3"/>
  <c r="A15" i="6" l="1"/>
  <c r="I28" i="3"/>
  <c r="I29" i="3" l="1"/>
  <c r="A16" i="6"/>
  <c r="I30" i="3" l="1"/>
  <c r="A17" i="6"/>
  <c r="A18" i="6" l="1"/>
  <c r="I31" i="3"/>
  <c r="A19" i="6" l="1"/>
  <c r="I32" i="3"/>
  <c r="I33" i="3" l="1"/>
  <c r="A20" i="6"/>
  <c r="A21" i="6" l="1"/>
  <c r="I34" i="3"/>
  <c r="A22" i="6" l="1"/>
  <c r="I35" i="3"/>
  <c r="I36" i="3" l="1"/>
  <c r="A23" i="6"/>
  <c r="I37" i="3" l="1"/>
  <c r="A24" i="6"/>
  <c r="A25" i="6" l="1"/>
  <c r="I38" i="3"/>
  <c r="A26" i="6" l="1"/>
  <c r="I39" i="3"/>
  <c r="I40" i="3" l="1"/>
  <c r="A27" i="6"/>
  <c r="A28" i="6" l="1"/>
  <c r="I41" i="3"/>
  <c r="I42" i="3" l="1"/>
  <c r="A29" i="6"/>
  <c r="A30" i="6" l="1"/>
  <c r="I43" i="3"/>
  <c r="A31" i="6" l="1"/>
  <c r="I44" i="3"/>
  <c r="A32" i="6" l="1"/>
  <c r="I45" i="3"/>
  <c r="I46" i="3" l="1"/>
  <c r="A33" i="6"/>
  <c r="A34" i="6" l="1"/>
  <c r="I47" i="3"/>
  <c r="A35" i="6" l="1"/>
  <c r="I48" i="3"/>
  <c r="A36" i="6" l="1"/>
  <c r="I49" i="3"/>
  <c r="A37" i="6" l="1"/>
  <c r="I50" i="3"/>
  <c r="I51" i="3" l="1"/>
  <c r="A38" i="6"/>
  <c r="I52" i="3" l="1"/>
  <c r="A39" i="6"/>
  <c r="A40" i="6" l="1"/>
  <c r="I53" i="3"/>
  <c r="A41" i="6" l="1"/>
  <c r="I54" i="3"/>
  <c r="A42" i="6" l="1"/>
  <c r="I55" i="3"/>
  <c r="I56" i="3" l="1"/>
  <c r="A43" i="6"/>
  <c r="A44" i="6" l="1"/>
  <c r="I57" i="3"/>
  <c r="A45" i="6" l="1"/>
  <c r="I58" i="3"/>
  <c r="A46" i="6" l="1"/>
  <c r="I59" i="3"/>
  <c r="A47" i="6" l="1"/>
  <c r="I60" i="3"/>
  <c r="I61" i="3" l="1"/>
  <c r="A48" i="6"/>
  <c r="I62" i="3" l="1"/>
  <c r="A49" i="6"/>
  <c r="A50" i="6" l="1"/>
  <c r="I63" i="3"/>
  <c r="I64" i="3" l="1"/>
  <c r="A51" i="6"/>
  <c r="A52" i="6" l="1"/>
  <c r="I65" i="3"/>
  <c r="I66" i="3" l="1"/>
  <c r="A53" i="6"/>
  <c r="A54" i="6" l="1"/>
  <c r="I67" i="3"/>
  <c r="I68" i="3" l="1"/>
  <c r="A55" i="6"/>
  <c r="A56" i="6" l="1"/>
  <c r="I69" i="3"/>
  <c r="I70" i="3" l="1"/>
  <c r="A57" i="6"/>
  <c r="I71" i="3" l="1"/>
  <c r="A58" i="6"/>
  <c r="I72" i="3" l="1"/>
  <c r="A59" i="6"/>
  <c r="A60" i="6" l="1"/>
  <c r="I73" i="3"/>
  <c r="I74" i="3" l="1"/>
  <c r="A61" i="6"/>
  <c r="I75" i="3" l="1"/>
  <c r="A62" i="6"/>
  <c r="A63" i="6" l="1"/>
  <c r="I76" i="3"/>
  <c r="A64" i="6" l="1"/>
  <c r="I77" i="3"/>
  <c r="A65" i="6" l="1"/>
  <c r="I78" i="3"/>
  <c r="A66" i="6" l="1"/>
  <c r="I79" i="3"/>
  <c r="A67" i="6" l="1"/>
  <c r="I80" i="3"/>
  <c r="I81" i="3" l="1"/>
  <c r="A68" i="6"/>
  <c r="A69" i="6" l="1"/>
  <c r="I82" i="3"/>
  <c r="I83" i="3" l="1"/>
  <c r="A70" i="6"/>
  <c r="I84" i="3" l="1"/>
  <c r="A71" i="6"/>
  <c r="I85" i="3" l="1"/>
  <c r="A72" i="6"/>
  <c r="A73" i="6" l="1"/>
  <c r="I86" i="3"/>
  <c r="I87" i="3" l="1"/>
  <c r="A74" i="6"/>
  <c r="A75" i="6" l="1"/>
  <c r="I88" i="3"/>
  <c r="I89" i="3" l="1"/>
  <c r="A76" i="6"/>
  <c r="A77" i="6" l="1"/>
  <c r="I90" i="3"/>
  <c r="A78" i="6" l="1"/>
  <c r="I91" i="3"/>
  <c r="I92" i="3" l="1"/>
  <c r="A79" i="6"/>
  <c r="A80" i="6" l="1"/>
  <c r="I93" i="3"/>
  <c r="I94" i="3" l="1"/>
  <c r="A81" i="6"/>
  <c r="A82" i="6" l="1"/>
  <c r="I95" i="3"/>
  <c r="A83" i="6" l="1"/>
  <c r="I96" i="3"/>
  <c r="A84" i="6" l="1"/>
  <c r="I97" i="3"/>
  <c r="A85" i="6" l="1"/>
  <c r="I98" i="3"/>
  <c r="A86" i="6" l="1"/>
  <c r="I99" i="3"/>
  <c r="I100" i="3" l="1"/>
  <c r="A87" i="6"/>
  <c r="I101" i="3" l="1"/>
  <c r="A88" i="6"/>
  <c r="A89" i="6" l="1"/>
  <c r="I102" i="3"/>
  <c r="I103" i="3" l="1"/>
  <c r="A90" i="6"/>
  <c r="I104" i="3" l="1"/>
  <c r="A91" i="6"/>
  <c r="A92" i="6" l="1"/>
  <c r="I105" i="3"/>
  <c r="A93" i="6" l="1"/>
  <c r="I106" i="3"/>
  <c r="A94" i="6" l="1"/>
  <c r="I107" i="3"/>
  <c r="A95" i="6" l="1"/>
  <c r="I12" i="4"/>
  <c r="I13" i="4" s="1"/>
  <c r="I14" i="4" l="1"/>
  <c r="A96" i="6"/>
  <c r="I15" i="4" l="1"/>
  <c r="A97" i="6"/>
  <c r="I16" i="4" l="1"/>
  <c r="A98" i="6"/>
  <c r="I17" i="4" l="1"/>
  <c r="A99" i="6"/>
  <c r="A100" i="6" l="1"/>
  <c r="I18" i="4"/>
  <c r="I19" i="4" l="1"/>
  <c r="A101" i="6"/>
  <c r="A102" i="6" l="1"/>
  <c r="I20" i="4"/>
  <c r="A103" i="6" l="1"/>
  <c r="I21" i="4"/>
  <c r="A104" i="6" l="1"/>
  <c r="I22" i="4"/>
  <c r="A105" i="6" l="1"/>
  <c r="I23" i="4"/>
  <c r="I24" i="4" l="1"/>
  <c r="A106" i="6"/>
  <c r="A107" i="6" l="1"/>
  <c r="I25" i="4"/>
  <c r="A108" i="6" l="1"/>
  <c r="I26" i="4"/>
  <c r="I27" i="4" l="1"/>
  <c r="A109" i="6"/>
  <c r="A110" i="6" l="1"/>
  <c r="I28" i="4"/>
  <c r="A111" i="6" l="1"/>
  <c r="I29" i="4"/>
  <c r="A112" i="6" l="1"/>
  <c r="I30" i="4"/>
  <c r="I31" i="4" l="1"/>
  <c r="A113" i="6"/>
  <c r="A114" i="6" l="1"/>
  <c r="I32" i="4"/>
  <c r="A115" i="6" l="1"/>
  <c r="I33" i="4"/>
  <c r="I34" i="4" l="1"/>
  <c r="A116" i="6"/>
  <c r="A117" i="6" l="1"/>
  <c r="I35" i="4"/>
  <c r="I36" i="4" l="1"/>
  <c r="A118" i="6"/>
  <c r="I37" i="4" l="1"/>
  <c r="A119" i="6"/>
  <c r="A120" i="6" l="1"/>
  <c r="I38" i="4"/>
  <c r="I39" i="4" l="1"/>
  <c r="A121" i="6"/>
  <c r="I40" i="4" l="1"/>
  <c r="A122" i="6"/>
  <c r="I41" i="4" l="1"/>
  <c r="A123" i="6"/>
  <c r="I42" i="4" l="1"/>
  <c r="A124" i="6"/>
  <c r="A125" i="6" l="1"/>
  <c r="I43" i="4"/>
  <c r="A126" i="6" l="1"/>
  <c r="I44" i="4"/>
  <c r="A127" i="6" l="1"/>
  <c r="I45" i="4"/>
  <c r="A128" i="6" l="1"/>
  <c r="I46" i="4"/>
  <c r="A129" i="6" l="1"/>
  <c r="I47" i="4"/>
  <c r="A130" i="6" l="1"/>
  <c r="I48" i="4"/>
  <c r="A131" i="6" l="1"/>
  <c r="I49" i="4"/>
  <c r="A132" i="6" l="1"/>
  <c r="I50" i="4"/>
  <c r="I51" i="4" l="1"/>
  <c r="A133" i="6"/>
  <c r="A134" i="6" l="1"/>
  <c r="I52" i="4"/>
  <c r="A135" i="6" l="1"/>
  <c r="I53" i="4"/>
  <c r="A136" i="6" l="1"/>
  <c r="J54" i="4"/>
  <c r="I55" i="4" l="1"/>
  <c r="A137" i="6"/>
  <c r="I56" i="4" l="1"/>
  <c r="A138" i="6"/>
  <c r="I57" i="4" l="1"/>
  <c r="A139" i="6"/>
  <c r="A140" i="6" l="1"/>
  <c r="I58" i="4"/>
  <c r="A141" i="6" l="1"/>
  <c r="I59" i="4"/>
  <c r="A142" i="6" l="1"/>
  <c r="I60" i="4"/>
  <c r="A143" i="6" s="1"/>
  <c r="D12" i="5" l="1"/>
  <c r="B12" i="5"/>
  <c r="F12" i="5"/>
  <c r="D15" i="5"/>
  <c r="F35" i="5"/>
  <c r="D48" i="5"/>
  <c r="F71" i="5"/>
  <c r="B21" i="5"/>
  <c r="D70" i="5"/>
  <c r="E67" i="5"/>
  <c r="D46" i="5"/>
  <c r="E66" i="5"/>
  <c r="D18" i="5"/>
  <c r="F64" i="5"/>
  <c r="C71" i="5"/>
  <c r="C17" i="5"/>
  <c r="F34" i="5"/>
  <c r="D21" i="5"/>
  <c r="E61" i="5"/>
  <c r="C58" i="5"/>
  <c r="E25" i="5"/>
  <c r="B50" i="5"/>
  <c r="D39" i="5"/>
  <c r="E55" i="5"/>
  <c r="F46" i="5"/>
  <c r="D29" i="5"/>
  <c r="C41" i="5"/>
  <c r="D35" i="5"/>
  <c r="C24" i="5"/>
  <c r="D66" i="5"/>
  <c r="E24" i="5"/>
  <c r="E48" i="5"/>
  <c r="E23" i="5"/>
  <c r="F60" i="5"/>
  <c r="F58" i="5"/>
  <c r="C31" i="5"/>
  <c r="B69" i="5"/>
  <c r="C18" i="5"/>
  <c r="D28" i="5"/>
  <c r="C57" i="5"/>
  <c r="B22" i="5"/>
  <c r="E43" i="5"/>
  <c r="D47" i="5"/>
  <c r="C38" i="5"/>
  <c r="B72" i="5"/>
  <c r="C43" i="5"/>
  <c r="D44" i="5"/>
  <c r="C60" i="5"/>
  <c r="B39" i="5"/>
  <c r="B64" i="5"/>
  <c r="C21" i="5"/>
  <c r="B58" i="5"/>
  <c r="E21" i="5"/>
  <c r="B66" i="5"/>
  <c r="F41" i="5"/>
  <c r="D20" i="5"/>
  <c r="C65" i="5"/>
  <c r="F30" i="5"/>
  <c r="D14" i="5"/>
  <c r="F70" i="5"/>
  <c r="C34" i="5"/>
  <c r="C37" i="5"/>
  <c r="C33" i="5"/>
  <c r="E62" i="5"/>
  <c r="D19" i="5"/>
  <c r="D74" i="5"/>
  <c r="C30" i="5"/>
  <c r="E22" i="5"/>
  <c r="C53" i="5"/>
  <c r="F24" i="5"/>
  <c r="C29" i="5"/>
  <c r="C49" i="5"/>
  <c r="F14" i="5"/>
  <c r="D41" i="5"/>
  <c r="E71" i="5"/>
  <c r="D22" i="5"/>
  <c r="F42" i="5"/>
  <c r="B18" i="5"/>
  <c r="B34" i="5"/>
  <c r="D30" i="5"/>
  <c r="B41" i="5"/>
  <c r="B62" i="5"/>
  <c r="B33" i="5"/>
  <c r="E32" i="5"/>
  <c r="C54" i="5"/>
  <c r="D63" i="5"/>
  <c r="E27" i="5"/>
  <c r="B57" i="5"/>
  <c r="F52" i="5"/>
  <c r="F36" i="5"/>
  <c r="B32" i="5"/>
  <c r="C67" i="5"/>
  <c r="B30" i="5"/>
  <c r="F53" i="5"/>
  <c r="B36" i="5"/>
  <c r="E57" i="5"/>
  <c r="C39" i="5"/>
  <c r="E12" i="5"/>
  <c r="C74" i="5"/>
  <c r="D26" i="5"/>
  <c r="E36" i="5"/>
  <c r="E54" i="5"/>
  <c r="F57" i="5"/>
  <c r="B13" i="5"/>
  <c r="D43" i="5"/>
  <c r="D68" i="5"/>
  <c r="C64" i="5"/>
  <c r="D49" i="5"/>
  <c r="E58" i="5"/>
  <c r="C50" i="5"/>
  <c r="B47" i="5"/>
  <c r="C62" i="5"/>
  <c r="D73" i="5"/>
  <c r="D71" i="5"/>
  <c r="B59" i="5"/>
  <c r="D61" i="5"/>
  <c r="F43" i="5"/>
  <c r="B67" i="5"/>
  <c r="F48" i="5"/>
  <c r="F62" i="5"/>
  <c r="F37" i="5"/>
  <c r="E63" i="5"/>
  <c r="D31" i="5"/>
  <c r="C40" i="5"/>
  <c r="E14" i="5"/>
  <c r="B26" i="5"/>
  <c r="F39" i="5"/>
  <c r="F40" i="5"/>
  <c r="D32" i="5"/>
  <c r="D65" i="5"/>
  <c r="D60" i="5"/>
  <c r="C23" i="5"/>
  <c r="C55" i="5"/>
  <c r="B25" i="5"/>
  <c r="E70" i="5"/>
  <c r="B63" i="5"/>
  <c r="D52" i="5"/>
  <c r="B14" i="5"/>
  <c r="B54" i="5"/>
  <c r="F74" i="5"/>
  <c r="E35" i="5"/>
  <c r="E46" i="5"/>
  <c r="E47" i="5"/>
  <c r="E15" i="5"/>
  <c r="F55" i="5"/>
  <c r="D27" i="5"/>
  <c r="F25" i="5"/>
  <c r="D69" i="5"/>
  <c r="C22" i="5"/>
  <c r="C25" i="5"/>
  <c r="D45" i="5"/>
  <c r="B20" i="5"/>
  <c r="B71" i="5"/>
  <c r="B65" i="5"/>
  <c r="B73" i="5"/>
  <c r="E29" i="5"/>
  <c r="E45" i="5"/>
  <c r="D51" i="5"/>
  <c r="C12" i="5"/>
  <c r="B19" i="5"/>
  <c r="F69" i="5"/>
  <c r="B53" i="5"/>
  <c r="E40" i="5"/>
  <c r="D24" i="5"/>
  <c r="D59" i="5"/>
  <c r="B35" i="5"/>
  <c r="B17" i="5"/>
  <c r="E20" i="5"/>
  <c r="E17" i="5"/>
  <c r="E73" i="5"/>
  <c r="E38" i="5"/>
  <c r="C66" i="5"/>
  <c r="C44" i="5"/>
  <c r="C61" i="5"/>
  <c r="D54" i="5"/>
  <c r="F31" i="5"/>
  <c r="C42" i="5"/>
  <c r="E30" i="5"/>
  <c r="D56" i="5"/>
  <c r="F47" i="5"/>
  <c r="F32" i="5"/>
  <c r="F44" i="5"/>
  <c r="B49" i="5"/>
  <c r="B42" i="5"/>
  <c r="C46" i="5"/>
  <c r="C15" i="5"/>
  <c r="C45" i="5"/>
  <c r="F17" i="5"/>
  <c r="E39" i="5"/>
  <c r="E51" i="5"/>
  <c r="B74" i="5"/>
  <c r="D38" i="5"/>
  <c r="B15" i="5"/>
  <c r="C26" i="5"/>
  <c r="D42" i="5"/>
  <c r="D37" i="5"/>
  <c r="E19" i="5"/>
  <c r="B24" i="5"/>
  <c r="C63" i="5"/>
  <c r="D16" i="5"/>
  <c r="F20" i="5"/>
  <c r="C19" i="5"/>
  <c r="C20" i="5"/>
  <c r="E60" i="5"/>
  <c r="F49" i="5"/>
  <c r="B28" i="5"/>
  <c r="D62" i="5"/>
  <c r="B70" i="5"/>
  <c r="E42" i="5"/>
  <c r="C73" i="5"/>
  <c r="F13" i="5"/>
  <c r="C47" i="5"/>
  <c r="E26" i="5"/>
  <c r="D50" i="5"/>
  <c r="E74" i="5"/>
  <c r="D33" i="5"/>
  <c r="B38" i="5"/>
  <c r="E59" i="5"/>
  <c r="F66" i="5"/>
  <c r="E72" i="5"/>
  <c r="E53" i="5"/>
  <c r="E64" i="5"/>
  <c r="B37" i="5"/>
  <c r="D67" i="5"/>
  <c r="F73" i="5"/>
  <c r="B27" i="5"/>
  <c r="D55" i="5"/>
  <c r="C16" i="5"/>
  <c r="F63" i="5"/>
  <c r="C36" i="5"/>
  <c r="E16" i="5"/>
  <c r="F51" i="5"/>
  <c r="D72" i="5"/>
  <c r="C32" i="5"/>
  <c r="E65" i="5"/>
  <c r="E18" i="5"/>
  <c r="D36" i="5"/>
  <c r="B29" i="5"/>
  <c r="F68" i="5"/>
  <c r="D53" i="5"/>
  <c r="F56" i="5"/>
  <c r="F38" i="5"/>
  <c r="F15" i="5"/>
  <c r="B31" i="5"/>
  <c r="C59" i="5"/>
  <c r="B68" i="5"/>
  <c r="B48" i="5"/>
  <c r="D25" i="5"/>
  <c r="F29" i="5"/>
  <c r="D17" i="5"/>
  <c r="C56" i="5"/>
  <c r="F18" i="5"/>
  <c r="E50" i="5"/>
  <c r="B16" i="5"/>
  <c r="F72" i="5"/>
  <c r="D40" i="5"/>
  <c r="F26" i="5"/>
  <c r="D64" i="5"/>
  <c r="F27" i="5"/>
  <c r="C51" i="5"/>
  <c r="B45" i="5"/>
  <c r="C68" i="5"/>
  <c r="B60" i="5"/>
  <c r="E69" i="5"/>
  <c r="D57" i="5"/>
  <c r="F61" i="5"/>
  <c r="F67" i="5"/>
  <c r="F50" i="5"/>
  <c r="F59" i="5"/>
  <c r="E68" i="5"/>
  <c r="D13" i="5"/>
  <c r="E49" i="5"/>
  <c r="E52" i="5"/>
  <c r="B43" i="5"/>
  <c r="B56" i="5"/>
  <c r="C72" i="5"/>
  <c r="D23" i="5"/>
  <c r="F54" i="5"/>
  <c r="D34" i="5"/>
  <c r="F21" i="5"/>
  <c r="F23" i="5"/>
  <c r="C52" i="5"/>
  <c r="B40" i="5"/>
  <c r="E31" i="5"/>
  <c r="C48" i="5"/>
  <c r="C35" i="5"/>
  <c r="B55" i="5"/>
  <c r="C28" i="5"/>
  <c r="C13" i="5"/>
  <c r="D58" i="5"/>
  <c r="C14" i="5"/>
  <c r="B44" i="5"/>
  <c r="B23" i="5"/>
  <c r="F19" i="5"/>
  <c r="E56" i="5"/>
  <c r="F65" i="5"/>
  <c r="C27" i="5"/>
  <c r="E41" i="5"/>
  <c r="F16" i="5"/>
  <c r="E44" i="5"/>
  <c r="B46" i="5"/>
  <c r="C69" i="5"/>
  <c r="F22" i="5"/>
  <c r="E13" i="5"/>
  <c r="B61" i="5"/>
  <c r="F28" i="5"/>
  <c r="C70" i="5"/>
  <c r="E33" i="5"/>
  <c r="E37" i="5"/>
  <c r="F45" i="5"/>
  <c r="F33" i="5"/>
  <c r="E28" i="5"/>
  <c r="B52" i="5"/>
  <c r="B51" i="5"/>
  <c r="E34" i="5"/>
</calcChain>
</file>

<file path=xl/sharedStrings.xml><?xml version="1.0" encoding="utf-8"?>
<sst xmlns="http://schemas.openxmlformats.org/spreadsheetml/2006/main" count="372" uniqueCount="226">
  <si>
    <t>Regulatory Reform (Fire Safety) Order 2005</t>
  </si>
  <si>
    <t>Fire Risk Assessor</t>
  </si>
  <si>
    <t>(include relevant professional memberships and/or qualifications)</t>
  </si>
  <si>
    <t>Person managing fire safety for the premises:</t>
  </si>
  <si>
    <t>Did you consult with any other individual during the FRA?</t>
  </si>
  <si>
    <t>Recommended review date:</t>
  </si>
  <si>
    <t>Yes</t>
  </si>
  <si>
    <t>No</t>
  </si>
  <si>
    <t>If yes, provide</t>
  </si>
  <si>
    <t>Position within company</t>
  </si>
  <si>
    <t>Name</t>
  </si>
  <si>
    <t>Premises:</t>
  </si>
  <si>
    <t>Extreme harm</t>
  </si>
  <si>
    <t>Moderate harm</t>
  </si>
  <si>
    <t>Slight harm</t>
  </si>
  <si>
    <t>Low</t>
  </si>
  <si>
    <t>Medium</t>
  </si>
  <si>
    <t>High</t>
  </si>
  <si>
    <t>Unusually low likelihood of fire as a result of negligible potential sources of ignition.</t>
  </si>
  <si>
    <t>Lack of adequate controls applied to one or more significant fire hazards, such as to result in significant increases in likelihood of fire.</t>
  </si>
  <si>
    <t>Outbreak of fire unlikely to result in serious injury or death of any occupant (other than an occupant sleeping in a room in which a fire occurs).</t>
  </si>
  <si>
    <t>Outbreak of fire could foreseeably result in injury (including serious injury) of one or more occupants, but it is unlikely to involve multiple fatalities.</t>
  </si>
  <si>
    <t>Significant potential for serious injury or death of one or more occupants.</t>
  </si>
  <si>
    <t>Risk level</t>
  </si>
  <si>
    <t>Action and timescale</t>
  </si>
  <si>
    <t>Trivial</t>
  </si>
  <si>
    <t>No action is required and no detailed records need be kept.</t>
  </si>
  <si>
    <t>Tolerable</t>
  </si>
  <si>
    <t>No major additional controls required. However, there might be a need for improvements that involve minor or limited cost.</t>
  </si>
  <si>
    <t>Moderate</t>
  </si>
  <si>
    <t>It is essential that efforts are made to reduce the risk. Risk reduction measures should be implemented within a defined time period. Where moderate risk is associated with consequences that constitute extreme harm, further assessment might be required to establish more precisely the likelihood of harm as a basis for determining the priority for improved control measures.</t>
  </si>
  <si>
    <t>Substantial</t>
  </si>
  <si>
    <t>Considerable resources might have to be allocated to reduce the risk. If the building is unoccupied it should not be occupied until the risk has been reduced. If the building is occupied, urgent action should be taken.</t>
  </si>
  <si>
    <t>Intolerable</t>
  </si>
  <si>
    <t>Building (or relevant areas) should not be occupied until the risk is reduced.</t>
  </si>
  <si>
    <t>Risk rating legend</t>
  </si>
  <si>
    <t>Risk rating</t>
  </si>
  <si>
    <t>The works listed in this report (Action Plan) are recommended to reduce the level of risk to (or maintain it at) Tolerable</t>
  </si>
  <si>
    <t>Extent of common areas</t>
  </si>
  <si>
    <r>
      <t>Details of building construction</t>
    </r>
    <r>
      <rPr>
        <sz val="7"/>
        <rFont val="Arial"/>
        <family val="2"/>
      </rPr>
      <t xml:space="preserve"> (approx. age, structure, cladding, walls, roof)</t>
    </r>
  </si>
  <si>
    <r>
      <t xml:space="preserve">Details of building layout </t>
    </r>
    <r>
      <rPr>
        <sz val="7"/>
        <rFont val="Arial"/>
        <family val="2"/>
      </rPr>
      <t>(number of flats, floors, staircases, lifts, etc.)</t>
    </r>
  </si>
  <si>
    <r>
      <t>Any other relevant information</t>
    </r>
    <r>
      <rPr>
        <sz val="7"/>
        <rFont val="Arial"/>
        <family val="2"/>
      </rPr>
      <t xml:space="preserve"> (including previous fire loss experience)</t>
    </r>
  </si>
  <si>
    <t>Areas where access was not available</t>
  </si>
  <si>
    <t>Priority</t>
  </si>
  <si>
    <t>Description</t>
  </si>
  <si>
    <t>Timescale</t>
  </si>
  <si>
    <t>Relates to continuing managerial responsibility or recognised best practice guidance.</t>
  </si>
  <si>
    <t>Within 6 months</t>
  </si>
  <si>
    <t>Question</t>
  </si>
  <si>
    <t>Fire safety measures</t>
  </si>
  <si>
    <t>Location and comment</t>
  </si>
  <si>
    <t>Hazard identification - housekeeping</t>
  </si>
  <si>
    <t>Are combustibles separated from ignition sources?</t>
  </si>
  <si>
    <t>n/a</t>
  </si>
  <si>
    <t>Is unnecessary storage of combustible materials/waste avoided?</t>
  </si>
  <si>
    <t>Are hazardous materials stored appropriately?</t>
  </si>
  <si>
    <t>Are premises secure against arson by outsiders?</t>
  </si>
  <si>
    <t>Are bins secured and stored in a suitable location?</t>
  </si>
  <si>
    <t>Is fire load close to the premises minimised?</t>
  </si>
  <si>
    <t>Hazard identification - smoking</t>
  </si>
  <si>
    <t>Hazard identification - arson</t>
  </si>
  <si>
    <t>Smoking in inappropriate places.</t>
  </si>
  <si>
    <t>Means of escape</t>
  </si>
  <si>
    <t>Is escape route design satisfactory? (see Home Office guides)</t>
  </si>
  <si>
    <t>Are escape routes clear and unobstructed?</t>
  </si>
  <si>
    <t>Is number and provision of exits adequate?</t>
  </si>
  <si>
    <t>Are doors on escape routes easily opened?</t>
  </si>
  <si>
    <t>Are travel distances satisfactory - single and two-way?</t>
  </si>
  <si>
    <t>Are escape routes separated (where appropriate)?</t>
  </si>
  <si>
    <t>Do escape routes lead to a place of safety?</t>
  </si>
  <si>
    <t>Are corridors sub-divided (where appropriate)?</t>
  </si>
  <si>
    <t>Are floors free from slipping/tripping hazards?</t>
  </si>
  <si>
    <t>Is it considered that the building is provided with reasonable arrangements for means of escape of disabled people?</t>
  </si>
  <si>
    <t>Emergency escape lighting</t>
  </si>
  <si>
    <t>Is emergency escape lighting coverage sufficient (internal and external)?</t>
  </si>
  <si>
    <t>Is emergency escape lighting in good working order?</t>
  </si>
  <si>
    <t>Signage</t>
  </si>
  <si>
    <t>Is there adequate provision of fire safety signs and notices?</t>
  </si>
  <si>
    <t>Are signs clearly visible and not obstructed?</t>
  </si>
  <si>
    <t>Fire detection and alarm</t>
  </si>
  <si>
    <t>Is automatic detection and/or manual alarm provided in the premises?
If yes, describe system.</t>
  </si>
  <si>
    <t>Is further automatic detection and/or manual alarm provision required?
If yes, state what.</t>
  </si>
  <si>
    <t>Is the fire alarm system in working order?</t>
  </si>
  <si>
    <t>Limiting fire spread</t>
  </si>
  <si>
    <t>Are linings appropriate to limit fire spread?</t>
  </si>
  <si>
    <t xml:space="preserve">Where required, are dampers provided? </t>
  </si>
  <si>
    <t>Provision, accessibility and condition of portable fire extinguishers</t>
  </si>
  <si>
    <t>Provision and condition of other fire extinguishing systems</t>
  </si>
  <si>
    <t>Are dry/wet risers in good order?</t>
  </si>
  <si>
    <t>Is fireman's switch working correctly?</t>
  </si>
  <si>
    <t>Fire fighting equipment</t>
  </si>
  <si>
    <t>Other issues</t>
  </si>
  <si>
    <t>Management/maintenance</t>
  </si>
  <si>
    <t>Premises management</t>
  </si>
  <si>
    <t>Is there a suitable record of fire safety arrangements available?</t>
  </si>
  <si>
    <t>Has any liaison taken place with the local fire and rescue service?</t>
  </si>
  <si>
    <t>Training</t>
  </si>
  <si>
    <t>Do staff receive induction and/or annual fire safety refresher training?</t>
  </si>
  <si>
    <t>If drills are considered appropriate, are they carried out at regular intervals?</t>
  </si>
  <si>
    <t>Maintenance checks</t>
  </si>
  <si>
    <t>Are the premises generally well maintained?</t>
  </si>
  <si>
    <t>Do appropriate regular checks take place?</t>
  </si>
  <si>
    <t>Is the alarm system adequately maintained?</t>
  </si>
  <si>
    <t>Is the escape lighting adequately maintained?</t>
  </si>
  <si>
    <t>Are fire extinguishers adequately maintained?</t>
  </si>
  <si>
    <t>Are rising mains adequately maintained?</t>
  </si>
  <si>
    <t>Is the lightning protection system adequately maintained?</t>
  </si>
  <si>
    <t>Records</t>
  </si>
  <si>
    <t>Are fire safety maintenance records available for the premises?</t>
  </si>
  <si>
    <t>Are fire drills recorded?</t>
  </si>
  <si>
    <t>Is fire safety training recorded?</t>
  </si>
  <si>
    <t>Are fire alarm tests recorded?</t>
  </si>
  <si>
    <t>Are emergency escape lighting tests recorded?</t>
  </si>
  <si>
    <t>Action to be taken</t>
  </si>
  <si>
    <t>Completed date</t>
  </si>
  <si>
    <t>KeyID</t>
  </si>
  <si>
    <t>How are occupants who warrant special consideration identified?</t>
  </si>
  <si>
    <t>Hazard identification - any other issues - specify</t>
  </si>
  <si>
    <t>Records are held centrally by the Health and Safety Team</t>
  </si>
  <si>
    <t>Are appropriate fire safety procedures in place?  Consider:
Emergency action plans; calling/meeting the fire service; ensuring the premises are evacuated; assembly points; assistance for disabled; information to external contractors; nominated staff duties</t>
  </si>
  <si>
    <t>Staff are given initial fire safety training on induction into the organisation and periodic training thereafter. Training records are held centrally within the HR Department.</t>
  </si>
  <si>
    <t>A schedule of maintenance is completed by Technical Services under a Service Level Agreement (SLA)</t>
  </si>
  <si>
    <t>Ownership</t>
  </si>
  <si>
    <t>Details</t>
  </si>
  <si>
    <t>Address of premises:</t>
  </si>
  <si>
    <t>No evidence of fire loads near premises.</t>
  </si>
  <si>
    <t>All escape routes lead to open air at ground level.</t>
  </si>
  <si>
    <t>The building is generally well maintained with some minor defects that form part of the action plan</t>
  </si>
  <si>
    <t>Regular checks of the premises are carried out and any defects reported to the building maintenance office.</t>
  </si>
  <si>
    <t>Date of FRA:</t>
  </si>
  <si>
    <t>FRA undertaken on (date):</t>
  </si>
  <si>
    <t>Ongoing from last FRA?</t>
  </si>
  <si>
    <t>Ongoing from last FRA</t>
  </si>
  <si>
    <t>Direct Labour</t>
  </si>
  <si>
    <t>M &amp; E</t>
  </si>
  <si>
    <t>TSO &amp; ESO</t>
  </si>
  <si>
    <t>H &amp; S</t>
  </si>
  <si>
    <t>Asbestos Team</t>
  </si>
  <si>
    <t>FRA Team</t>
  </si>
  <si>
    <t>Responsible person (e.g. housing provider):</t>
  </si>
  <si>
    <t>Normal fire hazards (e.g. potential ignition sources) for this type of occupancy, with fire hazards generally subject to appropriate controls (other than minor shortcomings).</t>
  </si>
  <si>
    <t>Are fireman lifts adequately maintained?</t>
  </si>
  <si>
    <t>Is the sprinkler system adequately maintained?</t>
  </si>
  <si>
    <t>Is loft hatch secured</t>
  </si>
  <si>
    <t>Chief Executive, Barnet Homes</t>
  </si>
  <si>
    <t>In the event of an emergency vulnerability is obtained from the OHMS database available to the Barnet Homes Emergency Officer</t>
  </si>
  <si>
    <t xml:space="preserve">Barnet Homes Fire Policy and Procedure document forms part of the organisations' Health &amp; Safety Policy and is reviewed by the Board on an annual basis.
</t>
  </si>
  <si>
    <t>All responsibilities for fire safety have been addressed with Barnet Homes Fire Safety Policy. The policy is available to all staff on the company intranet.</t>
  </si>
  <si>
    <t>Barnet Homes take a proactive approach to fire risk assessment and liaise with the local fire authority on best practice.</t>
  </si>
  <si>
    <t>Health &amp; Safety Manager</t>
  </si>
  <si>
    <t>P0</t>
  </si>
  <si>
    <t>P1</t>
  </si>
  <si>
    <t>P2</t>
  </si>
  <si>
    <t>P3</t>
  </si>
  <si>
    <t>P4</t>
  </si>
  <si>
    <t>UPRN</t>
  </si>
  <si>
    <t>The number of fire exits are adequate for the number of persons expected to be in the building as per the tables in Approved Document B Building Regulations.</t>
  </si>
  <si>
    <t xml:space="preserve"> </t>
  </si>
  <si>
    <t>Fire Risk Assessment (FRA)</t>
  </si>
  <si>
    <t>Within 10 days</t>
  </si>
  <si>
    <r>
      <rPr>
        <sz val="9"/>
        <rFont val="Arial"/>
        <family val="2"/>
      </rPr>
      <t>These items are regarded as important but a lead in time to organise is recognised to be necessary.</t>
    </r>
    <r>
      <rPr>
        <sz val="9"/>
        <color indexed="10"/>
        <rFont val="Arial"/>
        <family val="2"/>
      </rPr>
      <t xml:space="preserve">  </t>
    </r>
    <r>
      <rPr>
        <b/>
        <sz val="9"/>
        <color indexed="10"/>
        <rFont val="Arial"/>
        <family val="2"/>
      </rPr>
      <t>Note - PLANNED WORKS TEAM DELIVERY</t>
    </r>
  </si>
  <si>
    <t>P1+</t>
  </si>
  <si>
    <t>Within 1 year</t>
  </si>
  <si>
    <t>Within 2 years</t>
  </si>
  <si>
    <r>
      <t xml:space="preserve">Works to be considered in future improvements or </t>
    </r>
    <r>
      <rPr>
        <sz val="9"/>
        <rFont val="Arial"/>
        <family val="2"/>
      </rPr>
      <t>placed onto a future works programme/rolli</t>
    </r>
    <r>
      <rPr>
        <sz val="9"/>
        <color indexed="8"/>
        <rFont val="Arial"/>
        <family val="2"/>
      </rPr>
      <t xml:space="preserve">ng maintenance programmes.  </t>
    </r>
    <r>
      <rPr>
        <b/>
        <sz val="9"/>
        <color indexed="10"/>
        <rFont val="Arial"/>
        <family val="2"/>
      </rPr>
      <t>Note - PLANNED WORKS TEAM DELIVERY</t>
    </r>
  </si>
  <si>
    <t>Management/procedural</t>
  </si>
  <si>
    <t>Over-All Block Risk Rating</t>
  </si>
  <si>
    <t>Any</t>
  </si>
  <si>
    <t>Ongoing</t>
  </si>
  <si>
    <r>
      <t xml:space="preserve">Works to be considered in future improvements or </t>
    </r>
    <r>
      <rPr>
        <sz val="9"/>
        <rFont val="Arial"/>
        <family val="2"/>
      </rPr>
      <t>placed onto a future works programme/rolli</t>
    </r>
    <r>
      <rPr>
        <sz val="9"/>
        <color indexed="8"/>
        <rFont val="Arial"/>
        <family val="2"/>
      </rPr>
      <t xml:space="preserve">ng maintenance programmes.  
</t>
    </r>
    <r>
      <rPr>
        <b/>
        <sz val="9"/>
        <color indexed="10"/>
        <rFont val="Arial"/>
        <family val="2"/>
      </rPr>
      <t>Note - PLANNED WORKS TEAM DELIVERY</t>
    </r>
  </si>
  <si>
    <r>
      <t xml:space="preserve">Where an immediate risk to fire safety is not present but improvements/actions are necessary to maintain the essential systems and standards.  
</t>
    </r>
    <r>
      <rPr>
        <b/>
        <sz val="9"/>
        <color indexed="10"/>
        <rFont val="Arial"/>
        <family val="2"/>
      </rPr>
      <t>Note - PLANNED WORKS TEAM DELIVERY</t>
    </r>
  </si>
  <si>
    <r>
      <rPr>
        <sz val="9"/>
        <rFont val="Arial"/>
        <family val="2"/>
      </rPr>
      <t>These items are regarded as important but a lead in time to organise is recognised to be necessary.</t>
    </r>
    <r>
      <rPr>
        <sz val="9"/>
        <color indexed="10"/>
        <rFont val="Arial"/>
        <family val="2"/>
      </rPr>
      <t xml:space="preserve">  
</t>
    </r>
    <r>
      <rPr>
        <b/>
        <sz val="9"/>
        <color indexed="10"/>
        <rFont val="Arial"/>
        <family val="2"/>
      </rPr>
      <t>Note - PLANNED WORKS TEAM DELIVERY</t>
    </r>
  </si>
  <si>
    <r>
      <t>These items are regarded as important but a lead-time to organise is recognised to be necessary. </t>
    </r>
    <r>
      <rPr>
        <sz val="9"/>
        <rFont val="Arial"/>
        <family val="2"/>
      </rPr>
      <t xml:space="preserve"> Note - Low number of action items per block typically carried out by the 
</t>
    </r>
    <r>
      <rPr>
        <b/>
        <sz val="9"/>
        <color indexed="10"/>
        <rFont val="Arial"/>
        <family val="2"/>
      </rPr>
      <t xml:space="preserve">Note - </t>
    </r>
    <r>
      <rPr>
        <b/>
        <sz val="9"/>
        <color indexed="10"/>
        <rFont val="Arial"/>
        <family val="2"/>
      </rPr>
      <t>RESPONSIVE REPAIRS TEAM</t>
    </r>
  </si>
  <si>
    <t xml:space="preserve">The person managing fire safety should monitor the progress of work undertaken in rectifying the deficiencies reported and should ensure that checks are undertaken at target completion dates.
A follow up inspection (taking the form of an interim fire risk assessment review) should be undertaken no more than one month from the time when the reported ‘Priority P0’ deficiencies have been identified and additionally in six months by which time Priority P1 deficiencies should have been actioned.
 It is Barnet Homes policy that a review of the fire risk assessment will be undertaken no later than 12 months from the date of  inspection.
</t>
  </si>
  <si>
    <t>Next review due on *:</t>
  </si>
  <si>
    <t xml:space="preserve">To be placed onto a Planned Improvement programme within 3 months of being identified, and works completed within 5 years </t>
  </si>
  <si>
    <r>
      <t xml:space="preserve">When an unacceptable risk to fire safety is present.
</t>
    </r>
    <r>
      <rPr>
        <b/>
        <sz val="9"/>
        <color indexed="10"/>
        <rFont val="Arial"/>
        <family val="2"/>
      </rPr>
      <t>Note: Works typically carried out by Housing/Repairs</t>
    </r>
  </si>
  <si>
    <r>
      <t>These items are regarded as important but a lead-time to organise is recognised to be necessary. </t>
    </r>
    <r>
      <rPr>
        <sz val="9"/>
        <rFont val="Arial"/>
        <family val="2"/>
      </rPr>
      <t xml:space="preserve"> Note - Low number of action items per block typically carried out by the 
</t>
    </r>
    <r>
      <rPr>
        <b/>
        <sz val="9"/>
        <color indexed="10"/>
        <rFont val="Arial"/>
        <family val="2"/>
      </rPr>
      <t>Note:</t>
    </r>
    <r>
      <rPr>
        <sz val="9"/>
        <rFont val="Arial"/>
        <family val="2"/>
      </rPr>
      <t xml:space="preserve"> </t>
    </r>
    <r>
      <rPr>
        <b/>
        <sz val="9"/>
        <color indexed="10"/>
        <rFont val="Arial"/>
        <family val="2"/>
      </rPr>
      <t>RESPONSIVE REPAIRS TEAM</t>
    </r>
  </si>
  <si>
    <r>
      <rPr>
        <sz val="9"/>
        <rFont val="Arial"/>
        <family val="2"/>
      </rPr>
      <t xml:space="preserve">These items are regarded as important but a lead in time to organise is recognised to be necessary.
</t>
    </r>
    <r>
      <rPr>
        <b/>
        <sz val="9"/>
        <color indexed="10"/>
        <rFont val="Arial"/>
        <family val="2"/>
      </rPr>
      <t>Note: PLANNED WORKS TEAM DELIVERY</t>
    </r>
  </si>
  <si>
    <r>
      <t xml:space="preserve">Where an immediate risk to fire safety is not present but improvements/actions are necessary to maintain the essential systems and standards.
</t>
    </r>
    <r>
      <rPr>
        <b/>
        <sz val="9"/>
        <color indexed="10"/>
        <rFont val="Arial"/>
        <family val="2"/>
      </rPr>
      <t>Note - PLANNED WORKS TEAM DELIVERY</t>
    </r>
  </si>
  <si>
    <r>
      <t xml:space="preserve">Works to be considered in future improvements or </t>
    </r>
    <r>
      <rPr>
        <sz val="9"/>
        <rFont val="Arial"/>
        <family val="2"/>
      </rPr>
      <t>placed onto a future works programme/rolli</t>
    </r>
    <r>
      <rPr>
        <sz val="9"/>
        <color indexed="8"/>
        <rFont val="Arial"/>
        <family val="2"/>
      </rPr>
      <t xml:space="preserve">ng maintenance programmes.
</t>
    </r>
    <r>
      <rPr>
        <b/>
        <sz val="9"/>
        <color indexed="10"/>
        <rFont val="Arial"/>
        <family val="2"/>
      </rPr>
      <t>Note: PLANNED WORKS TEAM DELIVERY</t>
    </r>
  </si>
  <si>
    <r>
      <t xml:space="preserve">When an unacceptable risk to fire safety is present. 
</t>
    </r>
    <r>
      <rPr>
        <b/>
        <sz val="9"/>
        <color indexed="10"/>
        <rFont val="Arial"/>
        <family val="2"/>
      </rPr>
      <t>Works typically carried out by Housing/Repairs)</t>
    </r>
  </si>
  <si>
    <r>
      <t>These items are regarded as important but a lead-time to organise is recognised to be necessary. </t>
    </r>
    <r>
      <rPr>
        <sz val="9"/>
        <rFont val="Arial"/>
        <family val="2"/>
      </rPr>
      <t xml:space="preserve"> Note - Low number of action items per block typically carried out by the 
</t>
    </r>
    <r>
      <rPr>
        <b/>
        <sz val="9"/>
        <color indexed="10"/>
        <rFont val="Arial"/>
        <family val="2"/>
      </rPr>
      <t>RESPONSIVE REPAIRS TEAM</t>
    </r>
  </si>
  <si>
    <r>
      <t xml:space="preserve">Where an immediate risk to fire safety is not present but improvements/actions are necessary to maintain the essential systems and standards. 
</t>
    </r>
    <r>
      <rPr>
        <b/>
        <sz val="9"/>
        <color indexed="10"/>
        <rFont val="Arial"/>
        <family val="2"/>
      </rPr>
      <t>Note - PLANNED WORKS TEAM DELIVERY</t>
    </r>
  </si>
  <si>
    <t>FIRE RISK ASSESSMENT</t>
  </si>
  <si>
    <t>n/k</t>
  </si>
  <si>
    <t>Roof void?</t>
  </si>
  <si>
    <t>Other (specify)</t>
  </si>
  <si>
    <r>
      <t xml:space="preserve">When an unacceptable risk to fire safety is present.  
</t>
    </r>
    <r>
      <rPr>
        <b/>
        <sz val="9"/>
        <color indexed="10"/>
        <rFont val="Arial"/>
        <family val="2"/>
      </rPr>
      <t xml:space="preserve">Note: </t>
    </r>
    <r>
      <rPr>
        <b/>
        <sz val="9"/>
        <color indexed="10"/>
        <rFont val="Arial"/>
        <family val="2"/>
      </rPr>
      <t>Works typically carried out by Housing/Repairs</t>
    </r>
  </si>
  <si>
    <t>Yes/No
n/k - n/a</t>
  </si>
  <si>
    <t>Management and maintenance</t>
  </si>
  <si>
    <t xml:space="preserve">FRA date: </t>
  </si>
  <si>
    <r>
      <rPr>
        <b/>
        <sz val="16"/>
        <rFont val="Arial"/>
        <family val="2"/>
      </rPr>
      <t>FIRE RISK ASSESSMENT</t>
    </r>
    <r>
      <rPr>
        <b/>
        <sz val="18"/>
        <rFont val="Arial"/>
        <family val="2"/>
      </rPr>
      <t xml:space="preserve">
ACTION PLAN</t>
    </r>
  </si>
  <si>
    <t>To be placed onto a Planned Improvement programme within 3 months of being identified, and works completed within 5 years.</t>
  </si>
  <si>
    <t xml:space="preserve">NOTE: Please note that whilst we state "recommendations" for the significant findings in this Fire Risk Assessment (Location and comment), these recommendations are the minimum requirements for the 'Responsible Person' in order to comply with the law, in this case the Regulatory Reform Fire Safety Order 2005. They are stated as our 'recommendations' because alternatives may be considered by the responsible person. </t>
  </si>
  <si>
    <t>As FRA program</t>
  </si>
  <si>
    <t>Euro Compliance Limited</t>
  </si>
  <si>
    <t>Company Registration: 06353434</t>
  </si>
  <si>
    <t>Registered office: 90 Milton Avenue, Barnet, Herts, EN5 2EU</t>
  </si>
  <si>
    <t>Members of the Institute of Fire Engineers</t>
  </si>
  <si>
    <r>
      <t xml:space="preserve">Are escape routes adequately protected?
</t>
    </r>
    <r>
      <rPr>
        <i/>
        <sz val="9"/>
        <color theme="1" tint="0.34998626667073579"/>
        <rFont val="Arial"/>
        <family val="2"/>
      </rPr>
      <t>Consider: storage and electrical cupboards, refuse chutes, fire doors (incl. provision, location, self-closers, strips and seals, condition), stair ventilation</t>
    </r>
  </si>
  <si>
    <r>
      <t xml:space="preserve">Is the level of compartmentation adequate?
</t>
    </r>
    <r>
      <rPr>
        <i/>
        <sz val="9"/>
        <color theme="1" tint="0.34998626667073579"/>
        <rFont val="Arial"/>
        <family val="2"/>
      </rPr>
      <t>(Special consideration should be given to converted or non 'purpose built' premises.)</t>
    </r>
  </si>
  <si>
    <t xml:space="preserve">Concrete framed with brick walls and a pitched roof. </t>
  </si>
  <si>
    <t xml:space="preserve">It would be advisable to fit a BS5839-6 LD2 system to all flats if not already fitted. Review recommended. </t>
  </si>
  <si>
    <t>The travel distances are satisfactory and in line with the requirements of the Building Regulations, Approved Document B.</t>
  </si>
  <si>
    <t xml:space="preserve">All stair nosings should be easily identifiable to visually impaired and blind persons as a matter of duty of care and should achieve the Light Reflectance Values as set out in ADM (a LRV of 30) particularly as these staircases are the main means of escape in the event of fire (for persons on the 1st floor). </t>
  </si>
  <si>
    <r>
      <t xml:space="preserve">The Fire Risk Assessment was undertaken by Mr </t>
    </r>
    <r>
      <rPr>
        <b/>
        <sz val="10"/>
        <color indexed="12"/>
        <rFont val="Arial"/>
        <family val="2"/>
      </rPr>
      <t>Haddon McLean</t>
    </r>
    <r>
      <rPr>
        <sz val="10"/>
        <color indexed="12"/>
        <rFont val="Arial"/>
        <family val="2"/>
      </rPr>
      <t xml:space="preserve"> who has the necessary qualifications, competency and experience in Fire Risk Management that give him the status of “Competent Person” as described in articles 15 and 18 of the ‘Regulatory Reform (Fire Safety) Order 2005', for properties in England &amp; Wales, and the 'Fire Safety (Scotland) Regulations 2006' for those in Scotland. This legislation now supersedes all previous fire legislation for England, Wales &amp; Scotland and forms the ‘Fire Regulations'. He has been trained in all necessary disciplines of fire safety, building design and building behaviour under fire conditions and is considered to be sufficiently practised in the necessary skills to enable him to carry out a practical fire risk assessment.</t>
    </r>
  </si>
  <si>
    <t xml:space="preserve">The communal areas should be sterile areas and as such it is considered that fire extinguishers are not required. It should be noted that fire extinguishers can pose a risk to life if used by untrained people. </t>
  </si>
  <si>
    <t>The escape route is satisfactory and meets the requirements of the Building Regulations ADB</t>
  </si>
  <si>
    <t>The bins are located in a satisfactory position.</t>
  </si>
  <si>
    <t>General needs flatted accommodation</t>
  </si>
  <si>
    <t>4 flats, 2 floors, 1 staircase and 0 lift</t>
  </si>
  <si>
    <t>There is no secure entry system fitted to this building and one should be considered in line with Barnet Homes policy</t>
  </si>
  <si>
    <t xml:space="preserve">The building has internal stacks. It is recommended that an internal flat survey is carried out to ensure that the compartmentation levels between flats is adequate. </t>
  </si>
  <si>
    <t>Roof void survey recommended</t>
  </si>
  <si>
    <t>Internal and external communal areas including the following:
entrances, exits, escape stairs, landings, lobbies, electrical intake/service cupboards, pram shed areas, refuse areas. Ventilation - openable windows</t>
  </si>
  <si>
    <t>Secured by FB14</t>
  </si>
  <si>
    <t>The electrical intake door is not an FD30S door and should be replaced with a certified FD30S door fitted to BS8214</t>
  </si>
  <si>
    <t>All pram shed doors are secure, however these doors are not FD30S doors and should be replaced with certified FD30S doors.</t>
  </si>
  <si>
    <t xml:space="preserve">Every stair nosing needs to be highlighted internally &amp; externally with a minimum of a 25mm strip across the full length of the front part of the step. Consideration should be given to fitting Photoluminescent nosings/strips in accordance to BS5266-6 as well or to HSE guidleines relating to slips, trips and falls particularly as staircases are the main means of escape for persons on the first floor or higher in any building. </t>
  </si>
  <si>
    <t>There is emergency lighting fitted in this building, it has not been fitted to standard but it is not required</t>
  </si>
  <si>
    <t>The electrical intake was checked, secure (FB1) and clear of storage with no compartment penetrations. Last EIC 08/14</t>
  </si>
  <si>
    <t>Fit Danger Electricity and Keep Locked Shut signs to the electrical intake door</t>
  </si>
  <si>
    <t>344-347</t>
  </si>
  <si>
    <t>B30A4</t>
  </si>
  <si>
    <t>Flat entrance doors (FED) 34, 36 and 40 in this building are not FD30S doors and should be replaced with certified FD30S doors/doorsets which should be fitted in accordance to BS8214. FED 38 is an FD30S standard 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</si>
</sst>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409]d\-mmm\-yy;@"/>
  </numFmts>
  <fonts count="38" x14ac:knownFonts="1">
    <font>
      <sz val="10"/>
      <name val="Arial"/>
    </font>
    <font>
      <sz val="16"/>
      <name val="Arial"/>
      <family val="2"/>
    </font>
    <font>
      <sz val="8"/>
      <name val="Arial"/>
      <family val="2"/>
    </font>
    <font>
      <sz val="10"/>
      <color indexed="55"/>
      <name val="Arial"/>
      <family val="2"/>
    </font>
    <font>
      <sz val="10"/>
      <color indexed="12"/>
      <name val="Arial"/>
      <family val="2"/>
    </font>
    <font>
      <sz val="8"/>
      <name val="Arial"/>
      <family val="2"/>
    </font>
    <font>
      <b/>
      <sz val="9"/>
      <name val="Arial"/>
      <family val="2"/>
    </font>
    <font>
      <b/>
      <sz val="8"/>
      <name val="Arial"/>
      <family val="2"/>
    </font>
    <font>
      <b/>
      <sz val="10"/>
      <name val="Arial"/>
      <family val="2"/>
    </font>
    <font>
      <b/>
      <sz val="10"/>
      <color indexed="10"/>
      <name val="Arial"/>
      <family val="2"/>
    </font>
    <font>
      <sz val="7"/>
      <name val="Arial"/>
      <family val="2"/>
    </font>
    <font>
      <sz val="9"/>
      <name val="Arial"/>
      <family val="2"/>
    </font>
    <font>
      <sz val="9"/>
      <name val="Arial"/>
      <family val="2"/>
    </font>
    <font>
      <sz val="9"/>
      <color indexed="12"/>
      <name val="Arial"/>
      <family val="2"/>
    </font>
    <font>
      <b/>
      <sz val="14"/>
      <name val="Arial"/>
      <family val="2"/>
    </font>
    <font>
      <sz val="10"/>
      <name val="Arial"/>
      <family val="2"/>
    </font>
    <font>
      <b/>
      <sz val="9"/>
      <name val="Arial"/>
      <family val="2"/>
    </font>
    <font>
      <sz val="9"/>
      <color indexed="9"/>
      <name val="Arial"/>
      <family val="2"/>
    </font>
    <font>
      <sz val="12"/>
      <name val="Arial"/>
      <family val="2"/>
    </font>
    <font>
      <sz val="9"/>
      <color indexed="12"/>
      <name val="Arial"/>
      <family val="2"/>
    </font>
    <font>
      <sz val="10"/>
      <color indexed="12"/>
      <name val="Arial"/>
      <family val="2"/>
    </font>
    <font>
      <sz val="8.1999999999999993"/>
      <name val="Arial"/>
      <family val="2"/>
    </font>
    <font>
      <sz val="9"/>
      <color indexed="8"/>
      <name val="Arial"/>
      <family val="2"/>
    </font>
    <font>
      <b/>
      <sz val="9"/>
      <color indexed="10"/>
      <name val="Arial"/>
      <family val="2"/>
    </font>
    <font>
      <sz val="9"/>
      <color indexed="10"/>
      <name val="Arial"/>
      <family val="2"/>
    </font>
    <font>
      <b/>
      <sz val="10"/>
      <color indexed="12"/>
      <name val="Arial"/>
      <family val="2"/>
    </font>
    <font>
      <b/>
      <sz val="16"/>
      <name val="Arial"/>
      <family val="2"/>
    </font>
    <font>
      <b/>
      <sz val="18"/>
      <name val="Arial"/>
      <family val="2"/>
    </font>
    <font>
      <b/>
      <sz val="11"/>
      <color indexed="12"/>
      <name val="Arial"/>
      <family val="2"/>
    </font>
    <font>
      <b/>
      <sz val="11"/>
      <color theme="1"/>
      <name val="Calibri"/>
      <family val="2"/>
      <scheme val="minor"/>
    </font>
    <font>
      <sz val="9"/>
      <color theme="1"/>
      <name val="Arial"/>
      <family val="2"/>
    </font>
    <font>
      <sz val="9"/>
      <color rgb="FFFF0000"/>
      <name val="Arial"/>
      <family val="2"/>
    </font>
    <font>
      <b/>
      <i/>
      <sz val="10"/>
      <color theme="1" tint="0.14999847407452621"/>
      <name val="Arial"/>
      <family val="2"/>
    </font>
    <font>
      <i/>
      <sz val="10"/>
      <color theme="1" tint="0.249977111117893"/>
      <name val="Arial"/>
      <family val="2"/>
    </font>
    <font>
      <b/>
      <i/>
      <sz val="10"/>
      <color theme="1" tint="0.249977111117893"/>
      <name val="Arial"/>
      <family val="2"/>
    </font>
    <font>
      <i/>
      <sz val="9"/>
      <color theme="1" tint="0.34998626667073579"/>
      <name val="Arial"/>
      <family val="2"/>
    </font>
    <font>
      <i/>
      <sz val="8"/>
      <color theme="1" tint="0.499984740745262"/>
      <name val="Arial"/>
      <family val="2"/>
    </font>
    <font>
      <b/>
      <sz val="11"/>
      <name val="Arial"/>
      <family val="2"/>
    </font>
  </fonts>
  <fills count="8">
    <fill>
      <patternFill patternType="none"/>
    </fill>
    <fill>
      <patternFill patternType="gray125"/>
    </fill>
    <fill>
      <patternFill patternType="solid">
        <fgColor rgb="FFFFFF00"/>
        <bgColor indexed="64"/>
      </patternFill>
    </fill>
    <fill>
      <patternFill patternType="solid">
        <fgColor rgb="FFFF999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57">
    <border>
      <left/>
      <right/>
      <top/>
      <bottom/>
      <diagonal/>
    </border>
    <border>
      <left/>
      <right style="thin">
        <color indexed="55"/>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style="medium">
        <color indexed="55"/>
      </bottom>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medium">
        <color indexed="55"/>
      </top>
      <bottom style="medium">
        <color indexed="55"/>
      </bottom>
      <diagonal/>
    </border>
    <border>
      <left style="thin">
        <color indexed="55"/>
      </left>
      <right style="thin">
        <color indexed="55"/>
      </right>
      <top style="medium">
        <color indexed="55"/>
      </top>
      <bottom style="medium">
        <color indexed="55"/>
      </bottom>
      <diagonal/>
    </border>
    <border>
      <left/>
      <right/>
      <top/>
      <bottom style="medium">
        <color indexed="53"/>
      </bottom>
      <diagonal/>
    </border>
    <border>
      <left/>
      <right/>
      <top style="medium">
        <color indexed="53"/>
      </top>
      <bottom/>
      <diagonal/>
    </border>
    <border>
      <left style="thin">
        <color indexed="55"/>
      </left>
      <right style="thin">
        <color indexed="55"/>
      </right>
      <top style="medium">
        <color indexed="55"/>
      </top>
      <bottom style="thin">
        <color indexed="55"/>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indexed="55"/>
      </left>
      <right style="medium">
        <color indexed="55"/>
      </right>
      <top style="medium">
        <color indexed="55"/>
      </top>
      <bottom style="medium">
        <color indexed="55"/>
      </bottom>
      <diagonal/>
    </border>
    <border>
      <left style="thin">
        <color indexed="55"/>
      </left>
      <right/>
      <top style="thin">
        <color indexed="55"/>
      </top>
      <bottom style="thin">
        <color indexed="55"/>
      </bottom>
      <diagonal/>
    </border>
    <border>
      <left style="thin">
        <color indexed="55"/>
      </left>
      <right style="medium">
        <color indexed="55"/>
      </right>
      <top style="medium">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style="medium">
        <color indexed="5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64"/>
      </left>
      <right style="medium">
        <color indexed="64"/>
      </right>
      <top style="medium">
        <color indexed="64"/>
      </top>
      <bottom/>
      <diagonal/>
    </border>
    <border>
      <left style="medium">
        <color indexed="64"/>
      </left>
      <right style="thin">
        <color indexed="55"/>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right style="medium">
        <color indexed="64"/>
      </right>
      <top/>
      <bottom style="medium">
        <color indexed="64"/>
      </bottom>
      <diagonal/>
    </border>
    <border>
      <left style="medium">
        <color indexed="55"/>
      </left>
      <right style="medium">
        <color indexed="55"/>
      </right>
      <top style="medium">
        <color indexed="55"/>
      </top>
      <bottom style="medium">
        <color indexed="55"/>
      </bottom>
      <diagonal/>
    </border>
    <border>
      <left style="thin">
        <color indexed="55"/>
      </left>
      <right/>
      <top style="medium">
        <color indexed="55"/>
      </top>
      <bottom style="medium">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indexed="55"/>
      </left>
      <right/>
      <top/>
      <bottom/>
      <diagonal/>
    </border>
    <border>
      <left style="thin">
        <color indexed="55"/>
      </left>
      <right/>
      <top style="medium">
        <color indexed="64"/>
      </top>
      <bottom style="thin">
        <color indexed="55"/>
      </bottom>
      <diagonal/>
    </border>
    <border>
      <left/>
      <right/>
      <top style="medium">
        <color indexed="64"/>
      </top>
      <bottom style="thin">
        <color indexed="55"/>
      </bottom>
      <diagonal/>
    </border>
    <border>
      <left/>
      <right style="medium">
        <color indexed="55"/>
      </right>
      <top style="medium">
        <color indexed="64"/>
      </top>
      <bottom style="thin">
        <color indexed="55"/>
      </bottom>
      <diagonal/>
    </border>
    <border>
      <left/>
      <right style="medium">
        <color indexed="55"/>
      </right>
      <top style="thin">
        <color indexed="55"/>
      </top>
      <bottom style="thin">
        <color indexed="55"/>
      </bottom>
      <diagonal/>
    </border>
    <border>
      <left/>
      <right/>
      <top style="medium">
        <color indexed="55"/>
      </top>
      <bottom/>
      <diagonal/>
    </border>
    <border>
      <left style="thin">
        <color indexed="55"/>
      </left>
      <right style="medium">
        <color indexed="55"/>
      </right>
      <top style="thin">
        <color indexed="55"/>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55"/>
      </left>
      <right/>
      <top style="medium">
        <color indexed="55"/>
      </top>
      <bottom style="thin">
        <color indexed="5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5" fillId="0" borderId="0"/>
  </cellStyleXfs>
  <cellXfs count="278">
    <xf numFmtId="0" fontId="0" fillId="0" borderId="0" xfId="0"/>
    <xf numFmtId="0" fontId="1" fillId="0" borderId="0" xfId="0" applyFont="1" applyAlignment="1">
      <alignment horizontal="right"/>
    </xf>
    <xf numFmtId="0" fontId="0" fillId="0" borderId="1" xfId="0" applyBorder="1" applyAlignment="1">
      <alignment vertical="top" wrapText="1"/>
    </xf>
    <xf numFmtId="0" fontId="0" fillId="0" borderId="0" xfId="0" applyBorder="1" applyAlignment="1"/>
    <xf numFmtId="0" fontId="6" fillId="0" borderId="2" xfId="0" applyFont="1" applyBorder="1" applyAlignment="1">
      <alignment horizontal="right" vertical="top"/>
    </xf>
    <xf numFmtId="0" fontId="6" fillId="0" borderId="2" xfId="0" applyFont="1" applyBorder="1"/>
    <xf numFmtId="0" fontId="7" fillId="0" borderId="2" xfId="0" applyFont="1" applyBorder="1" applyAlignment="1">
      <alignment horizontal="right" vertical="top"/>
    </xf>
    <xf numFmtId="0" fontId="0" fillId="0" borderId="2" xfId="0" applyBorder="1" applyAlignment="1">
      <alignment vertical="top" wrapText="1"/>
    </xf>
    <xf numFmtId="0" fontId="2" fillId="0" borderId="2" xfId="0" applyFont="1" applyBorder="1"/>
    <xf numFmtId="0" fontId="4" fillId="0" borderId="0" xfId="0" applyFont="1" applyBorder="1" applyAlignment="1">
      <alignment horizontal="left"/>
    </xf>
    <xf numFmtId="0" fontId="8" fillId="0" borderId="3" xfId="0" applyFont="1"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1" xfId="0" applyBorder="1"/>
    <xf numFmtId="0" fontId="7" fillId="0" borderId="6" xfId="0" applyFont="1" applyBorder="1" applyAlignment="1">
      <alignment horizontal="right"/>
    </xf>
    <xf numFmtId="0" fontId="5" fillId="0" borderId="0" xfId="0" applyFont="1" applyBorder="1"/>
    <xf numFmtId="0" fontId="5" fillId="0" borderId="1" xfId="0" applyFont="1" applyBorder="1"/>
    <xf numFmtId="0" fontId="7" fillId="0" borderId="6" xfId="0" applyFont="1" applyBorder="1"/>
    <xf numFmtId="0" fontId="5" fillId="0" borderId="7" xfId="0" applyFont="1" applyBorder="1"/>
    <xf numFmtId="0" fontId="5" fillId="0" borderId="8" xfId="0" applyFont="1" applyBorder="1"/>
    <xf numFmtId="0" fontId="5" fillId="0" borderId="9" xfId="0" applyFont="1" applyBorder="1"/>
    <xf numFmtId="0" fontId="0" fillId="0" borderId="0" xfId="0" applyAlignment="1">
      <alignment vertical="center"/>
    </xf>
    <xf numFmtId="0" fontId="4" fillId="0" borderId="0" xfId="0" applyFont="1" applyBorder="1" applyAlignment="1">
      <alignment horizontal="left" vertical="center"/>
    </xf>
    <xf numFmtId="0" fontId="6" fillId="0" borderId="10" xfId="0" applyFont="1" applyBorder="1" applyAlignment="1">
      <alignment horizontal="center" vertical="top"/>
    </xf>
    <xf numFmtId="0" fontId="11" fillId="0" borderId="2" xfId="0" applyFont="1" applyBorder="1" applyAlignment="1">
      <alignment vertical="top" wrapText="1"/>
    </xf>
    <xf numFmtId="0" fontId="6" fillId="0" borderId="11" xfId="0" applyFont="1" applyBorder="1" applyAlignment="1">
      <alignment horizontal="center" vertical="top"/>
    </xf>
    <xf numFmtId="0" fontId="11" fillId="0" borderId="12" xfId="0" applyFont="1" applyBorder="1" applyAlignment="1">
      <alignment vertical="top" wrapText="1"/>
    </xf>
    <xf numFmtId="0" fontId="0" fillId="0" borderId="2" xfId="0" applyBorder="1" applyAlignment="1">
      <alignment horizontal="center" vertical="top"/>
    </xf>
    <xf numFmtId="0" fontId="6" fillId="0" borderId="0" xfId="0" applyFont="1" applyBorder="1" applyAlignment="1">
      <alignment horizontal="center" vertical="top"/>
    </xf>
    <xf numFmtId="0" fontId="11" fillId="0" borderId="0" xfId="0" applyFont="1" applyBorder="1" applyAlignment="1">
      <alignment horizontal="center" vertical="top" wrapText="1"/>
    </xf>
    <xf numFmtId="0" fontId="6" fillId="0" borderId="13" xfId="0" applyFont="1" applyFill="1" applyBorder="1" applyAlignment="1">
      <alignment horizontal="center" vertical="center"/>
    </xf>
    <xf numFmtId="0" fontId="6" fillId="0" borderId="14" xfId="0" applyFont="1" applyFill="1" applyBorder="1" applyAlignment="1">
      <alignment vertical="center" wrapText="1"/>
    </xf>
    <xf numFmtId="0" fontId="6" fillId="0" borderId="14" xfId="0" applyFont="1" applyBorder="1" applyAlignment="1">
      <alignment horizontal="center" vertical="center" wrapText="1"/>
    </xf>
    <xf numFmtId="0" fontId="8"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horizontal="center" vertical="top"/>
    </xf>
    <xf numFmtId="0" fontId="0" fillId="0" borderId="0" xfId="0" applyAlignment="1">
      <alignment horizontal="left" vertical="top"/>
    </xf>
    <xf numFmtId="0" fontId="0" fillId="0" borderId="15" xfId="0" applyBorder="1" applyAlignment="1">
      <alignment horizontal="center" vertical="top"/>
    </xf>
    <xf numFmtId="0" fontId="0" fillId="0" borderId="15" xfId="0" applyBorder="1" applyAlignment="1">
      <alignment horizontal="left" vertical="top"/>
    </xf>
    <xf numFmtId="0" fontId="0" fillId="0" borderId="16" xfId="0" applyBorder="1" applyAlignment="1">
      <alignment horizontal="center"/>
    </xf>
    <xf numFmtId="0" fontId="0" fillId="0" borderId="16" xfId="0" applyBorder="1" applyAlignment="1">
      <alignment horizontal="left"/>
    </xf>
    <xf numFmtId="0" fontId="0" fillId="0" borderId="0" xfId="0" applyFill="1" applyBorder="1" applyAlignment="1">
      <alignment horizontal="center"/>
    </xf>
    <xf numFmtId="0" fontId="6" fillId="0" borderId="14" xfId="0" applyFont="1" applyBorder="1" applyAlignment="1">
      <alignment horizontal="center" vertical="center"/>
    </xf>
    <xf numFmtId="0" fontId="0" fillId="0" borderId="17" xfId="0" applyBorder="1" applyAlignment="1">
      <alignment vertical="top" wrapText="1"/>
    </xf>
    <xf numFmtId="0" fontId="0" fillId="0" borderId="18" xfId="0" applyBorder="1" applyAlignment="1">
      <alignment horizontal="center" vertical="top"/>
    </xf>
    <xf numFmtId="0" fontId="0" fillId="0" borderId="17"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2" xfId="0" applyBorder="1" applyAlignment="1">
      <alignment vertical="top" wrapText="1"/>
    </xf>
    <xf numFmtId="0" fontId="8" fillId="0" borderId="0" xfId="0" applyFont="1" applyAlignment="1">
      <alignment horizontal="center" vertical="top"/>
    </xf>
    <xf numFmtId="0" fontId="15" fillId="0" borderId="0" xfId="0" applyFont="1" applyAlignment="1">
      <alignment horizontal="center" vertical="top"/>
    </xf>
    <xf numFmtId="0" fontId="8" fillId="0" borderId="0" xfId="0" applyFont="1" applyAlignment="1">
      <alignment horizontal="center"/>
    </xf>
    <xf numFmtId="0" fontId="0" fillId="0" borderId="0" xfId="0" applyBorder="1" applyAlignment="1">
      <alignment horizontal="center" vertical="top"/>
    </xf>
    <xf numFmtId="0" fontId="4" fillId="0" borderId="19" xfId="0" applyFont="1" applyBorder="1" applyProtection="1">
      <protection locked="0"/>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0" fillId="0" borderId="0" xfId="0" applyBorder="1" applyAlignment="1" applyProtection="1">
      <alignment vertical="top" wrapText="1"/>
    </xf>
    <xf numFmtId="0" fontId="12" fillId="0" borderId="2" xfId="0" applyFont="1" applyBorder="1" applyAlignment="1">
      <alignment horizontal="center" vertical="top"/>
    </xf>
    <xf numFmtId="0" fontId="12" fillId="0" borderId="2" xfId="0" applyFont="1" applyBorder="1" applyAlignment="1">
      <alignment vertical="top"/>
    </xf>
    <xf numFmtId="0" fontId="13" fillId="0" borderId="2" xfId="0" applyFont="1" applyBorder="1" applyAlignment="1" applyProtection="1">
      <alignment horizontal="center" vertical="top"/>
      <protection locked="0"/>
    </xf>
    <xf numFmtId="0" fontId="13" fillId="0" borderId="2" xfId="0" applyFont="1" applyBorder="1" applyAlignment="1" applyProtection="1">
      <alignment vertical="top" wrapText="1"/>
      <protection locked="0"/>
    </xf>
    <xf numFmtId="0" fontId="12" fillId="0" borderId="0" xfId="0" applyFont="1" applyBorder="1" applyAlignment="1"/>
    <xf numFmtId="0" fontId="12" fillId="0" borderId="19" xfId="0" applyFont="1" applyBorder="1" applyAlignment="1">
      <alignment horizontal="center" vertical="top"/>
    </xf>
    <xf numFmtId="0" fontId="12" fillId="0" borderId="19" xfId="0" applyFont="1" applyBorder="1" applyAlignment="1">
      <alignment vertical="top"/>
    </xf>
    <xf numFmtId="0" fontId="13" fillId="0" borderId="19" xfId="0" applyFont="1" applyBorder="1" applyAlignment="1" applyProtection="1">
      <alignment horizontal="center" vertical="top"/>
      <protection locked="0"/>
    </xf>
    <xf numFmtId="0" fontId="17" fillId="0" borderId="20" xfId="0" applyFont="1" applyBorder="1" applyAlignment="1">
      <alignment horizontal="center" vertical="top"/>
    </xf>
    <xf numFmtId="0" fontId="12" fillId="0" borderId="20" xfId="0" applyFont="1" applyBorder="1" applyAlignment="1">
      <alignment vertical="top" wrapText="1"/>
    </xf>
    <xf numFmtId="0" fontId="17" fillId="0" borderId="21" xfId="0" applyFont="1" applyBorder="1" applyAlignment="1">
      <alignment horizontal="center" vertical="top"/>
    </xf>
    <xf numFmtId="0" fontId="12" fillId="0" borderId="21" xfId="0" applyFont="1" applyBorder="1" applyAlignment="1">
      <alignment vertical="top" wrapText="1"/>
    </xf>
    <xf numFmtId="0" fontId="12" fillId="0" borderId="2" xfId="0" applyFont="1" applyBorder="1" applyAlignment="1" applyProtection="1">
      <alignment vertical="top" wrapText="1"/>
      <protection locked="0"/>
    </xf>
    <xf numFmtId="0" fontId="12" fillId="0" borderId="0" xfId="0" applyFont="1" applyBorder="1" applyAlignment="1">
      <alignment horizontal="center"/>
    </xf>
    <xf numFmtId="0" fontId="13" fillId="0" borderId="2" xfId="0" applyFont="1" applyBorder="1" applyAlignment="1" applyProtection="1">
      <alignment horizontal="center" vertical="top" wrapText="1"/>
      <protection locked="0"/>
    </xf>
    <xf numFmtId="0" fontId="8" fillId="0" borderId="22" xfId="0" applyFont="1" applyBorder="1" applyAlignment="1">
      <alignment horizontal="center" vertical="center" wrapText="1"/>
    </xf>
    <xf numFmtId="0" fontId="6" fillId="0" borderId="22" xfId="0" applyFont="1" applyBorder="1" applyAlignment="1">
      <alignment horizontal="center" wrapText="1"/>
    </xf>
    <xf numFmtId="0" fontId="0" fillId="0" borderId="17" xfId="0" applyBorder="1" applyAlignment="1">
      <alignment horizontal="left" vertical="top"/>
    </xf>
    <xf numFmtId="0" fontId="13" fillId="0" borderId="23" xfId="0" applyFont="1" applyBorder="1" applyAlignment="1" applyProtection="1">
      <alignment horizontal="center" vertical="top"/>
      <protection locked="0"/>
    </xf>
    <xf numFmtId="0" fontId="13" fillId="0" borderId="21" xfId="0" applyFont="1" applyBorder="1" applyAlignment="1" applyProtection="1">
      <alignment vertical="top" wrapText="1"/>
      <protection locked="0"/>
    </xf>
    <xf numFmtId="0" fontId="19" fillId="0" borderId="2" xfId="0" applyFont="1" applyFill="1" applyBorder="1" applyAlignment="1" applyProtection="1">
      <alignment horizontal="left" vertical="top" wrapText="1"/>
      <protection locked="0"/>
    </xf>
    <xf numFmtId="0" fontId="13" fillId="0" borderId="19" xfId="0" applyFont="1" applyBorder="1" applyAlignment="1" applyProtection="1">
      <alignment vertical="top" wrapText="1"/>
      <protection locked="0"/>
    </xf>
    <xf numFmtId="0" fontId="18" fillId="0" borderId="2" xfId="0" applyFont="1" applyBorder="1" applyAlignment="1" applyProtection="1">
      <alignment horizontal="left" vertical="top" wrapText="1"/>
      <protection locked="0"/>
    </xf>
    <xf numFmtId="164" fontId="0" fillId="0" borderId="24" xfId="0" applyNumberFormat="1" applyBorder="1" applyAlignment="1">
      <alignment horizontal="center" vertical="top"/>
    </xf>
    <xf numFmtId="14" fontId="13" fillId="0" borderId="2" xfId="0" applyNumberFormat="1" applyFont="1" applyBorder="1" applyAlignment="1" applyProtection="1">
      <alignment horizontal="center" vertical="top"/>
      <protection locked="0"/>
    </xf>
    <xf numFmtId="0" fontId="13" fillId="0" borderId="0" xfId="0" applyFont="1" applyBorder="1" applyAlignment="1"/>
    <xf numFmtId="0" fontId="13" fillId="0" borderId="0" xfId="0" applyFont="1" applyBorder="1" applyAlignment="1">
      <alignment horizontal="center"/>
    </xf>
    <xf numFmtId="0" fontId="0" fillId="0" borderId="2" xfId="0" applyBorder="1" applyAlignment="1" applyProtection="1">
      <alignment vertical="top"/>
    </xf>
    <xf numFmtId="164" fontId="0" fillId="0" borderId="25" xfId="0" applyNumberFormat="1" applyBorder="1" applyAlignment="1" applyProtection="1">
      <alignment horizontal="center" vertical="top"/>
    </xf>
    <xf numFmtId="0" fontId="0" fillId="0" borderId="12" xfId="0" applyBorder="1" applyAlignment="1" applyProtection="1">
      <alignment vertical="top"/>
    </xf>
    <xf numFmtId="164" fontId="0" fillId="0" borderId="26" xfId="0" applyNumberFormat="1" applyBorder="1" applyAlignment="1" applyProtection="1">
      <alignment horizontal="center" vertical="top"/>
    </xf>
    <xf numFmtId="164" fontId="13" fillId="0" borderId="2" xfId="0" applyNumberFormat="1" applyFont="1" applyBorder="1" applyAlignment="1" applyProtection="1">
      <alignment horizontal="center" vertical="top"/>
      <protection locked="0"/>
    </xf>
    <xf numFmtId="0" fontId="19" fillId="0" borderId="21" xfId="0" applyFont="1" applyFill="1" applyBorder="1" applyAlignment="1" applyProtection="1">
      <alignment horizontal="left" vertical="top" wrapText="1"/>
      <protection locked="0"/>
    </xf>
    <xf numFmtId="0" fontId="12" fillId="0" borderId="20" xfId="0" applyFont="1" applyBorder="1" applyAlignment="1">
      <alignment vertical="top"/>
    </xf>
    <xf numFmtId="0" fontId="12" fillId="0" borderId="21" xfId="0" applyFont="1" applyBorder="1" applyAlignment="1">
      <alignment vertical="top"/>
    </xf>
    <xf numFmtId="0" fontId="0" fillId="0" borderId="0" xfId="0" applyNumberFormat="1" applyAlignment="1">
      <alignment horizontal="left" vertical="top"/>
    </xf>
    <xf numFmtId="0" fontId="0" fillId="0" borderId="16" xfId="0" applyNumberFormat="1" applyBorder="1" applyAlignment="1">
      <alignment horizontal="left"/>
    </xf>
    <xf numFmtId="0" fontId="12" fillId="0" borderId="19" xfId="0" applyFont="1" applyBorder="1" applyAlignment="1">
      <alignment vertical="top" wrapText="1"/>
    </xf>
    <xf numFmtId="0" fontId="16" fillId="0" borderId="0" xfId="0" applyFont="1" applyBorder="1" applyAlignment="1">
      <alignment horizontal="left" vertical="top"/>
    </xf>
    <xf numFmtId="0" fontId="12" fillId="0" borderId="21" xfId="0" applyFont="1" applyBorder="1" applyAlignment="1" applyProtection="1">
      <alignment vertical="top"/>
      <protection locked="0"/>
    </xf>
    <xf numFmtId="0" fontId="0" fillId="0" borderId="0" xfId="0" applyBorder="1" applyAlignment="1">
      <alignment horizontal="center"/>
    </xf>
    <xf numFmtId="0" fontId="0" fillId="0" borderId="0" xfId="0" applyBorder="1" applyAlignment="1">
      <alignment horizontal="left"/>
    </xf>
    <xf numFmtId="0" fontId="0" fillId="0" borderId="0" xfId="0" applyNumberFormat="1" applyBorder="1" applyAlignment="1">
      <alignment horizontal="left"/>
    </xf>
    <xf numFmtId="0" fontId="15" fillId="0" borderId="0" xfId="0" applyFont="1" applyAlignment="1">
      <alignment horizontal="center"/>
    </xf>
    <xf numFmtId="0" fontId="19" fillId="0" borderId="2" xfId="0" applyFont="1" applyBorder="1" applyAlignment="1" applyProtection="1">
      <alignment vertical="top" wrapText="1"/>
      <protection locked="0"/>
    </xf>
    <xf numFmtId="0" fontId="11" fillId="0" borderId="19" xfId="0" applyFont="1" applyBorder="1" applyAlignment="1" applyProtection="1">
      <alignment vertical="top"/>
      <protection locked="0"/>
    </xf>
    <xf numFmtId="0" fontId="11" fillId="0" borderId="2" xfId="0" applyFont="1" applyBorder="1" applyAlignment="1" applyProtection="1">
      <alignment vertical="top" wrapText="1"/>
      <protection locked="0"/>
    </xf>
    <xf numFmtId="0" fontId="21" fillId="0" borderId="0" xfId="0" applyFont="1"/>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7" xfId="0" applyFont="1" applyFill="1" applyBorder="1" applyAlignment="1">
      <alignment horizontal="center"/>
    </xf>
    <xf numFmtId="0" fontId="13" fillId="0" borderId="2" xfId="0" applyFont="1" applyFill="1" applyBorder="1" applyAlignment="1" applyProtection="1">
      <alignment vertical="top" wrapText="1"/>
      <protection locked="0"/>
    </xf>
    <xf numFmtId="0" fontId="15" fillId="0" borderId="0" xfId="0" applyFont="1"/>
    <xf numFmtId="0" fontId="8" fillId="0" borderId="0" xfId="0" applyFont="1" applyFill="1"/>
    <xf numFmtId="0" fontId="13" fillId="0" borderId="21" xfId="0" applyFont="1" applyFill="1" applyBorder="1" applyAlignment="1" applyProtection="1">
      <alignment horizontal="left" vertical="top" wrapText="1"/>
      <protection locked="0"/>
    </xf>
    <xf numFmtId="0" fontId="14" fillId="0" borderId="0" xfId="0" applyFont="1" applyAlignment="1">
      <alignment vertical="center" wrapText="1"/>
    </xf>
    <xf numFmtId="0" fontId="30" fillId="0" borderId="2" xfId="0" applyFont="1" applyBorder="1" applyAlignment="1">
      <alignment horizontal="left" vertical="top" wrapText="1"/>
    </xf>
    <xf numFmtId="0" fontId="31" fillId="0" borderId="2" xfId="0" applyFont="1" applyBorder="1" applyAlignment="1">
      <alignment horizontal="left" vertical="top" wrapText="1"/>
    </xf>
    <xf numFmtId="0" fontId="29" fillId="3" borderId="29" xfId="0" applyFont="1" applyFill="1" applyBorder="1" applyAlignment="1">
      <alignment horizontal="center" vertical="center" wrapText="1"/>
    </xf>
    <xf numFmtId="0" fontId="29" fillId="4" borderId="29"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0" fillId="0" borderId="31" xfId="0" applyBorder="1" applyAlignment="1"/>
    <xf numFmtId="0" fontId="15" fillId="0" borderId="0" xfId="0" applyFont="1" applyAlignment="1"/>
    <xf numFmtId="0" fontId="0" fillId="0" borderId="0" xfId="0" applyAlignment="1"/>
    <xf numFmtId="0" fontId="8" fillId="7" borderId="32" xfId="0" applyFont="1" applyFill="1" applyBorder="1" applyAlignment="1">
      <alignment horizontal="center" vertical="center"/>
    </xf>
    <xf numFmtId="0" fontId="8" fillId="7" borderId="33" xfId="0" applyFont="1" applyFill="1" applyBorder="1" applyAlignment="1">
      <alignment vertical="center"/>
    </xf>
    <xf numFmtId="0" fontId="29" fillId="7" borderId="34" xfId="0" applyFont="1" applyFill="1" applyBorder="1" applyAlignment="1">
      <alignment horizontal="center" vertical="center" wrapText="1"/>
    </xf>
    <xf numFmtId="0" fontId="6" fillId="0" borderId="35" xfId="0" applyFont="1" applyBorder="1" applyAlignment="1">
      <alignment horizontal="center" vertical="top"/>
    </xf>
    <xf numFmtId="0" fontId="6" fillId="0" borderId="36" xfId="0" applyFont="1" applyBorder="1" applyAlignment="1">
      <alignment horizontal="center" vertical="top"/>
    </xf>
    <xf numFmtId="0" fontId="11" fillId="0" borderId="37" xfId="0" applyFont="1" applyBorder="1" applyAlignment="1">
      <alignment vertical="top" wrapText="1"/>
    </xf>
    <xf numFmtId="0" fontId="8" fillId="0" borderId="38" xfId="0" applyFont="1" applyBorder="1" applyAlignment="1">
      <alignment horizontal="center" vertical="center"/>
    </xf>
    <xf numFmtId="0" fontId="13" fillId="0" borderId="53" xfId="0" applyFont="1" applyBorder="1" applyAlignment="1" applyProtection="1">
      <alignment vertical="top" wrapText="1"/>
      <protection locked="0"/>
    </xf>
    <xf numFmtId="0" fontId="13" fillId="0" borderId="53" xfId="0" applyFont="1" applyFill="1" applyBorder="1" applyAlignment="1" applyProtection="1">
      <alignment vertical="top" wrapText="1"/>
      <protection locked="0"/>
    </xf>
    <xf numFmtId="0" fontId="13" fillId="0" borderId="2" xfId="0" applyFont="1" applyFill="1" applyBorder="1" applyAlignment="1" applyProtection="1">
      <alignment horizontal="center" vertical="top"/>
      <protection locked="0"/>
    </xf>
    <xf numFmtId="0" fontId="32" fillId="0" borderId="0" xfId="0" applyFont="1"/>
    <xf numFmtId="0" fontId="26" fillId="0" borderId="0" xfId="0" applyFont="1" applyAlignment="1">
      <alignment horizontal="right"/>
    </xf>
    <xf numFmtId="0" fontId="32" fillId="0" borderId="0" xfId="0" applyFont="1" applyAlignment="1">
      <alignment horizontal="right"/>
    </xf>
    <xf numFmtId="164" fontId="25" fillId="0" borderId="39" xfId="0" applyNumberFormat="1" applyFont="1" applyBorder="1" applyAlignment="1" applyProtection="1">
      <alignment horizontal="center"/>
    </xf>
    <xf numFmtId="164" fontId="25" fillId="0" borderId="39" xfId="0" applyNumberFormat="1" applyFont="1" applyBorder="1" applyAlignment="1">
      <alignment horizontal="center"/>
    </xf>
    <xf numFmtId="164" fontId="25" fillId="0" borderId="39" xfId="0" applyNumberFormat="1" applyFont="1" applyBorder="1" applyAlignment="1">
      <alignment horizontal="center" vertical="center"/>
    </xf>
    <xf numFmtId="0" fontId="26" fillId="0" borderId="0" xfId="0" applyFont="1" applyBorder="1" applyAlignment="1">
      <alignment vertical="center" wrapText="1"/>
    </xf>
    <xf numFmtId="0" fontId="16" fillId="0" borderId="0" xfId="0" applyFont="1" applyFill="1" applyBorder="1" applyAlignment="1">
      <alignment vertical="top"/>
    </xf>
    <xf numFmtId="0" fontId="13" fillId="0" borderId="53" xfId="0" applyFont="1" applyFill="1" applyBorder="1" applyAlignment="1" applyProtection="1">
      <alignment horizontal="left" vertical="top" wrapText="1"/>
      <protection locked="0"/>
    </xf>
    <xf numFmtId="0" fontId="6" fillId="0" borderId="14" xfId="0" applyFont="1" applyBorder="1" applyAlignment="1">
      <alignment vertical="center"/>
    </xf>
    <xf numFmtId="0" fontId="6" fillId="0" borderId="40" xfId="0" applyFont="1" applyBorder="1" applyAlignment="1">
      <alignment vertical="center"/>
    </xf>
    <xf numFmtId="0" fontId="11" fillId="0" borderId="20" xfId="0" applyFont="1" applyBorder="1" applyAlignment="1">
      <alignment vertical="top" wrapText="1"/>
    </xf>
    <xf numFmtId="0" fontId="11" fillId="0" borderId="19" xfId="0" applyFont="1" applyBorder="1" applyAlignment="1">
      <alignment vertical="top" wrapText="1"/>
    </xf>
    <xf numFmtId="0" fontId="6" fillId="0" borderId="22" xfId="0" applyFont="1" applyBorder="1" applyAlignment="1">
      <alignment horizontal="center" vertical="center" wrapText="1"/>
    </xf>
    <xf numFmtId="0" fontId="8" fillId="0" borderId="0" xfId="0" applyFont="1" applyAlignment="1">
      <alignment horizontal="right"/>
    </xf>
    <xf numFmtId="0" fontId="6" fillId="0" borderId="0" xfId="0" applyFont="1" applyAlignment="1">
      <alignment vertical="center"/>
    </xf>
    <xf numFmtId="0" fontId="27" fillId="0" borderId="0" xfId="0" applyFont="1" applyBorder="1" applyAlignment="1">
      <alignment horizontal="center" vertical="center" wrapText="1"/>
    </xf>
    <xf numFmtId="0" fontId="16" fillId="0" borderId="41" xfId="0" applyFont="1" applyBorder="1" applyAlignment="1">
      <alignment vertical="top"/>
    </xf>
    <xf numFmtId="0" fontId="8" fillId="7" borderId="18" xfId="0" applyFont="1" applyFill="1" applyBorder="1" applyAlignment="1">
      <alignment horizontal="center" vertical="center"/>
    </xf>
    <xf numFmtId="0" fontId="8" fillId="7" borderId="17" xfId="0" applyFont="1" applyFill="1" applyBorder="1" applyAlignment="1">
      <alignment vertical="center"/>
    </xf>
    <xf numFmtId="0" fontId="13" fillId="0" borderId="0" xfId="0" applyFont="1" applyBorder="1" applyAlignment="1" applyProtection="1">
      <alignment vertical="top" wrapText="1"/>
      <protection locked="0"/>
    </xf>
    <xf numFmtId="0" fontId="8" fillId="2" borderId="55" xfId="0" applyFont="1" applyFill="1" applyBorder="1" applyAlignment="1">
      <alignment horizontal="center"/>
    </xf>
    <xf numFmtId="0" fontId="8" fillId="2" borderId="56" xfId="0" applyFont="1" applyFill="1" applyBorder="1" applyAlignment="1">
      <alignment horizontal="center" vertical="top"/>
    </xf>
    <xf numFmtId="0" fontId="4" fillId="0" borderId="2" xfId="1" applyFont="1" applyFill="1" applyBorder="1" applyAlignment="1" applyProtection="1">
      <alignment vertical="top" wrapText="1"/>
      <protection locked="0"/>
    </xf>
    <xf numFmtId="0" fontId="36" fillId="0" borderId="0" xfId="0" applyFont="1"/>
    <xf numFmtId="0" fontId="34" fillId="0" borderId="0" xfId="0" applyFont="1" applyBorder="1" applyAlignment="1">
      <alignment horizontal="left" vertical="top" wrapText="1"/>
    </xf>
    <xf numFmtId="0" fontId="34" fillId="0" borderId="0" xfId="0" applyFont="1" applyBorder="1" applyAlignment="1">
      <alignment vertical="top" wrapText="1"/>
    </xf>
    <xf numFmtId="0" fontId="13" fillId="0" borderId="53" xfId="1" applyFont="1" applyFill="1" applyBorder="1" applyAlignment="1" applyProtection="1">
      <alignment vertical="top" wrapText="1"/>
      <protection locked="0"/>
    </xf>
    <xf numFmtId="0" fontId="34" fillId="0" borderId="0" xfId="0" applyFont="1" applyBorder="1" applyAlignment="1">
      <alignment horizontal="left" vertical="top" wrapText="1"/>
    </xf>
    <xf numFmtId="1" fontId="3" fillId="0" borderId="3" xfId="0" applyNumberFormat="1" applyFon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1" fontId="0" fillId="0" borderId="6" xfId="0" applyNumberFormat="1" applyBorder="1" applyAlignment="1" applyProtection="1">
      <alignment horizontal="center" vertical="center"/>
      <protection locked="0"/>
    </xf>
    <xf numFmtId="1" fontId="0" fillId="0" borderId="0" xfId="0" applyNumberForma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7" xfId="0" applyNumberFormat="1" applyBorder="1" applyAlignment="1" applyProtection="1">
      <alignment horizontal="center" vertical="center"/>
      <protection locked="0"/>
    </xf>
    <xf numFmtId="1" fontId="0" fillId="0" borderId="8"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0" fillId="0" borderId="0" xfId="0" applyAlignment="1">
      <alignment vertical="top" wrapText="1"/>
    </xf>
    <xf numFmtId="0" fontId="0" fillId="0" borderId="0" xfId="0" applyBorder="1" applyAlignment="1">
      <alignment vertical="top" wrapText="1"/>
    </xf>
    <xf numFmtId="165" fontId="9" fillId="0" borderId="23" xfId="0" applyNumberFormat="1" applyFont="1" applyBorder="1" applyAlignment="1" applyProtection="1">
      <alignment horizontal="center"/>
    </xf>
    <xf numFmtId="165" fontId="9" fillId="0" borderId="41" xfId="0" applyNumberFormat="1" applyFont="1" applyBorder="1" applyAlignment="1" applyProtection="1">
      <alignment horizontal="center"/>
    </xf>
    <xf numFmtId="165" fontId="9" fillId="0" borderId="42" xfId="0" applyNumberFormat="1" applyFont="1" applyBorder="1" applyAlignment="1" applyProtection="1">
      <alignment horizontal="center"/>
    </xf>
    <xf numFmtId="165" fontId="25" fillId="0" borderId="23" xfId="0" applyNumberFormat="1" applyFont="1" applyBorder="1" applyAlignment="1" applyProtection="1">
      <alignment horizontal="center"/>
      <protection locked="0"/>
    </xf>
    <xf numFmtId="165" fontId="25" fillId="0" borderId="41" xfId="0" applyNumberFormat="1" applyFont="1" applyBorder="1" applyAlignment="1" applyProtection="1">
      <alignment horizontal="center"/>
      <protection locked="0"/>
    </xf>
    <xf numFmtId="165" fontId="25" fillId="0" borderId="42" xfId="0" applyNumberFormat="1" applyFont="1" applyBorder="1" applyAlignment="1" applyProtection="1">
      <alignment horizontal="center"/>
      <protection locked="0"/>
    </xf>
    <xf numFmtId="0" fontId="28" fillId="0" borderId="3"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0"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33" fillId="0" borderId="0" xfId="0" applyFont="1" applyAlignment="1">
      <alignment horizontal="left" wrapText="1"/>
    </xf>
    <xf numFmtId="0" fontId="33" fillId="0" borderId="0" xfId="0" applyFont="1" applyBorder="1" applyAlignment="1">
      <alignment horizontal="left" wrapText="1"/>
    </xf>
    <xf numFmtId="0" fontId="4" fillId="0" borderId="23" xfId="0" applyFont="1" applyBorder="1" applyAlignment="1" applyProtection="1">
      <protection locked="0"/>
    </xf>
    <xf numFmtId="0" fontId="4" fillId="0" borderId="41" xfId="0" applyFont="1" applyBorder="1" applyAlignment="1" applyProtection="1">
      <protection locked="0"/>
    </xf>
    <xf numFmtId="0" fontId="4" fillId="0" borderId="42" xfId="0" applyFont="1" applyBorder="1" applyAlignment="1" applyProtection="1">
      <protection locked="0"/>
    </xf>
    <xf numFmtId="0" fontId="28" fillId="0" borderId="43" xfId="0" applyFont="1" applyBorder="1" applyAlignment="1" applyProtection="1">
      <alignment horizontal="left" vertical="center"/>
    </xf>
    <xf numFmtId="0" fontId="37" fillId="0" borderId="44" xfId="0" applyFont="1" applyBorder="1" applyAlignment="1">
      <alignment horizontal="left"/>
    </xf>
    <xf numFmtId="0" fontId="37" fillId="0" borderId="45" xfId="0" applyFont="1" applyBorder="1" applyAlignment="1">
      <alignment horizontal="left"/>
    </xf>
    <xf numFmtId="0" fontId="0" fillId="0" borderId="46" xfId="0" applyBorder="1" applyAlignment="1" applyProtection="1">
      <alignment horizontal="right"/>
    </xf>
    <xf numFmtId="0" fontId="0" fillId="0" borderId="0" xfId="0" applyAlignment="1">
      <alignment horizontal="right"/>
    </xf>
    <xf numFmtId="0" fontId="5" fillId="0" borderId="2" xfId="0" applyFont="1" applyBorder="1" applyAlignment="1"/>
    <xf numFmtId="0" fontId="7" fillId="0" borderId="2" xfId="0" applyFont="1" applyBorder="1" applyAlignment="1">
      <alignment horizontal="right" vertical="top"/>
    </xf>
    <xf numFmtId="0" fontId="10" fillId="0" borderId="4" xfId="0" applyFont="1" applyBorder="1" applyAlignment="1">
      <alignment vertical="top" wrapText="1"/>
    </xf>
    <xf numFmtId="0" fontId="10" fillId="0" borderId="0" xfId="0" applyFont="1" applyAlignment="1">
      <alignment vertical="top" wrapText="1"/>
    </xf>
    <xf numFmtId="0" fontId="5" fillId="0" borderId="0" xfId="0" applyFont="1" applyBorder="1" applyAlignment="1">
      <alignment vertical="top" wrapText="1"/>
    </xf>
    <xf numFmtId="0" fontId="5" fillId="0" borderId="1" xfId="0" applyFont="1" applyBorder="1" applyAlignment="1">
      <alignment vertical="top" wrapText="1"/>
    </xf>
    <xf numFmtId="0" fontId="9" fillId="0" borderId="2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42" xfId="0" applyFont="1" applyBorder="1" applyAlignment="1" applyProtection="1">
      <alignment horizontal="left" vertical="center"/>
      <protection locked="0"/>
    </xf>
    <xf numFmtId="0" fontId="6" fillId="0" borderId="23" xfId="0" applyFont="1" applyBorder="1" applyAlignment="1"/>
    <xf numFmtId="0" fontId="0" fillId="0" borderId="41" xfId="0" applyBorder="1" applyAlignment="1"/>
    <xf numFmtId="0" fontId="0" fillId="0" borderId="42" xfId="0" applyBorder="1" applyAlignment="1"/>
    <xf numFmtId="0" fontId="0" fillId="0" borderId="2" xfId="0" applyBorder="1" applyAlignment="1">
      <alignment horizontal="right" vertical="top"/>
    </xf>
    <xf numFmtId="0" fontId="0" fillId="0" borderId="2" xfId="0" applyBorder="1" applyAlignment="1"/>
    <xf numFmtId="0" fontId="5" fillId="0" borderId="23" xfId="0" applyFont="1" applyBorder="1" applyAlignment="1">
      <alignment vertical="top"/>
    </xf>
    <xf numFmtId="0" fontId="5" fillId="0" borderId="41" xfId="0" applyFont="1" applyBorder="1" applyAlignment="1">
      <alignment vertical="top"/>
    </xf>
    <xf numFmtId="0" fontId="5" fillId="0" borderId="42" xfId="0" applyFont="1" applyBorder="1" applyAlignment="1">
      <alignment vertical="top"/>
    </xf>
    <xf numFmtId="0" fontId="4" fillId="0" borderId="3"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4" fillId="0" borderId="5" xfId="0" applyFont="1" applyFill="1" applyBorder="1" applyAlignment="1" applyProtection="1">
      <alignment vertical="top" wrapText="1"/>
      <protection locked="0"/>
    </xf>
    <xf numFmtId="0" fontId="4" fillId="0" borderId="6" xfId="0" applyFont="1" applyFill="1" applyBorder="1" applyAlignment="1" applyProtection="1">
      <alignment vertical="top" wrapText="1"/>
      <protection locked="0"/>
    </xf>
    <xf numFmtId="0" fontId="4" fillId="0" borderId="0"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4" fillId="0" borderId="7" xfId="0" applyFont="1" applyFill="1" applyBorder="1" applyAlignment="1" applyProtection="1">
      <alignment vertical="top" wrapText="1"/>
      <protection locked="0"/>
    </xf>
    <xf numFmtId="0" fontId="4" fillId="0" borderId="8" xfId="0" applyFont="1" applyFill="1" applyBorder="1" applyAlignment="1" applyProtection="1">
      <alignment vertical="top" wrapText="1"/>
      <protection locked="0"/>
    </xf>
    <xf numFmtId="0" fontId="4" fillId="0" borderId="9" xfId="0" applyFont="1" applyFill="1" applyBorder="1" applyAlignment="1" applyProtection="1">
      <alignment vertical="top" wrapText="1"/>
      <protection locked="0"/>
    </xf>
    <xf numFmtId="0" fontId="5" fillId="0" borderId="2" xfId="0" applyFont="1" applyBorder="1" applyAlignment="1">
      <alignment vertical="top" wrapText="1"/>
    </xf>
    <xf numFmtId="0" fontId="0" fillId="0" borderId="2" xfId="0" applyBorder="1" applyAlignment="1">
      <alignment vertical="top" wrapText="1"/>
    </xf>
    <xf numFmtId="0" fontId="20" fillId="0" borderId="3"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0" fontId="20" fillId="0" borderId="8" xfId="0" applyFont="1" applyBorder="1" applyAlignment="1" applyProtection="1">
      <alignment vertical="top" wrapText="1"/>
      <protection locked="0"/>
    </xf>
    <xf numFmtId="0" fontId="20" fillId="0" borderId="9" xfId="0" applyFont="1" applyBorder="1" applyAlignment="1" applyProtection="1">
      <alignment vertical="top" wrapText="1"/>
      <protection locked="0"/>
    </xf>
    <xf numFmtId="0" fontId="2" fillId="0" borderId="23" xfId="0" applyFont="1" applyBorder="1" applyAlignment="1">
      <alignment vertical="top"/>
    </xf>
    <xf numFmtId="0" fontId="0" fillId="0" borderId="41" xfId="0" applyBorder="1" applyAlignment="1">
      <alignment vertical="top"/>
    </xf>
    <xf numFmtId="0" fontId="0" fillId="0" borderId="42" xfId="0" applyBorder="1" applyAlignment="1">
      <alignment vertical="top"/>
    </xf>
    <xf numFmtId="0" fontId="5" fillId="0" borderId="2" xfId="0" applyFont="1" applyBorder="1" applyAlignment="1">
      <alignment vertical="top"/>
    </xf>
    <xf numFmtId="0" fontId="6" fillId="0" borderId="51" xfId="0" applyFont="1" applyFill="1" applyBorder="1" applyAlignment="1">
      <alignment horizontal="left" vertical="top"/>
    </xf>
    <xf numFmtId="0" fontId="0" fillId="0" borderId="51" xfId="0" applyBorder="1" applyAlignment="1"/>
    <xf numFmtId="0" fontId="11" fillId="0" borderId="37" xfId="0" applyFont="1" applyBorder="1" applyAlignment="1">
      <alignment horizontal="left" vertical="center" wrapText="1"/>
    </xf>
    <xf numFmtId="0" fontId="11" fillId="0" borderId="52" xfId="0" applyFont="1" applyBorder="1" applyAlignment="1">
      <alignment horizontal="left" vertical="center" wrapText="1"/>
    </xf>
    <xf numFmtId="0" fontId="28" fillId="0" borderId="23"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35" fillId="0" borderId="0" xfId="0" applyFont="1" applyBorder="1" applyAlignment="1">
      <alignment horizontal="left" vertical="top" wrapText="1"/>
    </xf>
    <xf numFmtId="0" fontId="8" fillId="7" borderId="47" xfId="0" applyFont="1" applyFill="1" applyBorder="1" applyAlignment="1">
      <alignment horizontal="left" vertical="center"/>
    </xf>
    <xf numFmtId="0" fontId="8" fillId="7" borderId="48" xfId="0" applyFont="1" applyFill="1" applyBorder="1" applyAlignment="1">
      <alignment horizontal="left" vertical="center"/>
    </xf>
    <xf numFmtId="0" fontId="8" fillId="7" borderId="49" xfId="0" applyFont="1" applyFill="1" applyBorder="1" applyAlignment="1">
      <alignment horizontal="left" vertical="center"/>
    </xf>
    <xf numFmtId="0" fontId="11" fillId="0" borderId="23" xfId="0" applyFont="1" applyBorder="1" applyAlignment="1">
      <alignment horizontal="left" vertical="center" wrapText="1"/>
    </xf>
    <xf numFmtId="0" fontId="0" fillId="0" borderId="41" xfId="0" applyBorder="1" applyAlignment="1">
      <alignment vertical="center"/>
    </xf>
    <xf numFmtId="0" fontId="0" fillId="0" borderId="50" xfId="0" applyBorder="1" applyAlignment="1">
      <alignment vertical="center"/>
    </xf>
    <xf numFmtId="0" fontId="11" fillId="0" borderId="2" xfId="0" applyFont="1" applyBorder="1" applyAlignment="1">
      <alignment horizontal="left" vertical="center" wrapText="1"/>
    </xf>
    <xf numFmtId="0" fontId="11" fillId="0" borderId="25" xfId="0" applyFont="1" applyBorder="1" applyAlignment="1">
      <alignment horizontal="left" vertical="center" wrapText="1"/>
    </xf>
    <xf numFmtId="0" fontId="11" fillId="0" borderId="12" xfId="0" applyFont="1" applyBorder="1" applyAlignment="1">
      <alignment horizontal="left" vertical="center" wrapText="1"/>
    </xf>
    <xf numFmtId="0" fontId="11" fillId="0" borderId="26" xfId="0" applyFont="1" applyBorder="1" applyAlignment="1">
      <alignment horizontal="left" vertical="center" wrapText="1"/>
    </xf>
    <xf numFmtId="0" fontId="8" fillId="7" borderId="17" xfId="0" applyFont="1" applyFill="1" applyBorder="1" applyAlignment="1">
      <alignment horizontal="left" vertical="center"/>
    </xf>
    <xf numFmtId="0" fontId="8" fillId="7" borderId="24" xfId="0" applyFont="1" applyFill="1" applyBorder="1" applyAlignment="1">
      <alignment horizontal="left" vertical="center"/>
    </xf>
    <xf numFmtId="0" fontId="14" fillId="0" borderId="46" xfId="0" applyFont="1" applyBorder="1" applyAlignment="1">
      <alignment horizontal="center" vertical="center" wrapText="1"/>
    </xf>
    <xf numFmtId="0" fontId="11" fillId="0" borderId="2" xfId="0" applyFont="1" applyBorder="1" applyAlignment="1">
      <alignment horizontal="left" vertical="top" wrapText="1"/>
    </xf>
    <xf numFmtId="0" fontId="11" fillId="0" borderId="23" xfId="0" applyFont="1" applyBorder="1" applyAlignment="1">
      <alignment horizontal="left" vertical="top" wrapText="1"/>
    </xf>
    <xf numFmtId="0" fontId="8" fillId="7" borderId="54" xfId="0" applyFont="1" applyFill="1" applyBorder="1" applyAlignment="1">
      <alignment horizontal="left" vertical="center"/>
    </xf>
    <xf numFmtId="0" fontId="11" fillId="0" borderId="25" xfId="0" applyFont="1" applyBorder="1" applyAlignment="1">
      <alignment horizontal="left" vertical="top" wrapText="1"/>
    </xf>
    <xf numFmtId="0" fontId="11" fillId="0" borderId="12" xfId="0" applyFont="1" applyBorder="1" applyAlignment="1">
      <alignment horizontal="left" vertical="top" wrapText="1"/>
    </xf>
    <xf numFmtId="0" fontId="11" fillId="0" borderId="26" xfId="0" applyFont="1" applyBorder="1" applyAlignment="1">
      <alignment horizontal="left" vertical="top"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54</xdr:col>
      <xdr:colOff>466725</xdr:colOff>
      <xdr:row>159</xdr:row>
      <xdr:rowOff>142875</xdr:rowOff>
    </xdr:to>
    <xdr:sp macro="" textlink="">
      <xdr:nvSpPr>
        <xdr:cNvPr id="10570" name="Picture 7" descr="tonys photos haringey 001.jpg">
          <a:extLst>
            <a:ext uri="{FF2B5EF4-FFF2-40B4-BE49-F238E27FC236}">
              <a16:creationId xmlns:a16="http://schemas.microsoft.com/office/drawing/2014/main" id="{00000000-0008-0000-0000-00004A290000}"/>
            </a:ext>
          </a:extLst>
        </xdr:cNvPr>
        <xdr:cNvSpPr>
          <a:spLocks noChangeAspect="1"/>
        </xdr:cNvSpPr>
      </xdr:nvSpPr>
      <xdr:spPr bwMode="auto">
        <a:xfrm>
          <a:off x="0" y="1000125"/>
          <a:ext cx="32508825" cy="243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0</xdr:row>
      <xdr:rowOff>66675</xdr:rowOff>
    </xdr:from>
    <xdr:to>
      <xdr:col>1</xdr:col>
      <xdr:colOff>171450</xdr:colOff>
      <xdr:row>3</xdr:row>
      <xdr:rowOff>85725</xdr:rowOff>
    </xdr:to>
    <xdr:pic>
      <xdr:nvPicPr>
        <xdr:cNvPr id="10571" name="il_fi" descr="http://www.caslimited.org.uk/logo3.jpg">
          <a:extLst>
            <a:ext uri="{FF2B5EF4-FFF2-40B4-BE49-F238E27FC236}">
              <a16:creationId xmlns:a16="http://schemas.microsoft.com/office/drawing/2014/main" id="{00000000-0008-0000-0000-00004B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7143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38100</xdr:rowOff>
    </xdr:from>
    <xdr:to>
      <xdr:col>5</xdr:col>
      <xdr:colOff>0</xdr:colOff>
      <xdr:row>21</xdr:row>
      <xdr:rowOff>104775</xdr:rowOff>
    </xdr:to>
    <xdr:pic>
      <xdr:nvPicPr>
        <xdr:cNvPr id="7" name="Picture 6">
          <a:extLst>
            <a:ext uri="{FF2B5EF4-FFF2-40B4-BE49-F238E27FC236}">
              <a16:creationId xmlns:a16="http://schemas.microsoft.com/office/drawing/2014/main" id="{AF06332F-8EB8-4CA7-A597-BB6F7CCA0A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209675"/>
          <a:ext cx="3048000" cy="228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228600</xdr:colOff>
      <xdr:row>4</xdr:row>
      <xdr:rowOff>28575</xdr:rowOff>
    </xdr:from>
    <xdr:to>
      <xdr:col>14</xdr:col>
      <xdr:colOff>533400</xdr:colOff>
      <xdr:row>12</xdr:row>
      <xdr:rowOff>95250</xdr:rowOff>
    </xdr:to>
    <xdr:pic>
      <xdr:nvPicPr>
        <xdr:cNvPr id="9525" name="Picture 1">
          <a:extLst>
            <a:ext uri="{FF2B5EF4-FFF2-40B4-BE49-F238E27FC236}">
              <a16:creationId xmlns:a16="http://schemas.microsoft.com/office/drawing/2014/main" id="{00000000-0008-0000-0100-0000352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8325" y="752475"/>
          <a:ext cx="3238500" cy="1362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247650</xdr:colOff>
      <xdr:row>2</xdr:row>
      <xdr:rowOff>85725</xdr:rowOff>
    </xdr:from>
    <xdr:to>
      <xdr:col>6</xdr:col>
      <xdr:colOff>1057275</xdr:colOff>
      <xdr:row>4</xdr:row>
      <xdr:rowOff>95250</xdr:rowOff>
    </xdr:to>
    <xdr:pic>
      <xdr:nvPicPr>
        <xdr:cNvPr id="8499" name="il_fi" descr="http://www.caslimited.org.uk/logo3.jpg">
          <a:extLst>
            <a:ext uri="{FF2B5EF4-FFF2-40B4-BE49-F238E27FC236}">
              <a16:creationId xmlns:a16="http://schemas.microsoft.com/office/drawing/2014/main" id="{00000000-0008-0000-0400-000033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9175" y="7429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6075</xdr:colOff>
      <xdr:row>1</xdr:row>
      <xdr:rowOff>9525</xdr:rowOff>
    </xdr:from>
    <xdr:to>
      <xdr:col>14</xdr:col>
      <xdr:colOff>447675</xdr:colOff>
      <xdr:row>24</xdr:row>
      <xdr:rowOff>125250</xdr:rowOff>
    </xdr:to>
    <xdr:pic>
      <xdr:nvPicPr>
        <xdr:cNvPr id="8" name="Picture 7">
          <a:extLst>
            <a:ext uri="{FF2B5EF4-FFF2-40B4-BE49-F238E27FC236}">
              <a16:creationId xmlns:a16="http://schemas.microsoft.com/office/drawing/2014/main" id="{44E6B3DC-9035-4BE9-B65D-283D3B254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622075" y="651450"/>
          <a:ext cx="3840000" cy="2880000"/>
        </a:xfrm>
        <a:prstGeom prst="rect">
          <a:avLst/>
        </a:prstGeom>
      </xdr:spPr>
    </xdr:pic>
    <xdr:clientData/>
  </xdr:twoCellAnchor>
  <xdr:twoCellAnchor editAs="oneCell">
    <xdr:from>
      <xdr:col>5</xdr:col>
      <xdr:colOff>13200</xdr:colOff>
      <xdr:row>1</xdr:row>
      <xdr:rowOff>7125</xdr:rowOff>
    </xdr:from>
    <xdr:to>
      <xdr:col>9</xdr:col>
      <xdr:colOff>454800</xdr:colOff>
      <xdr:row>24</xdr:row>
      <xdr:rowOff>122850</xdr:rowOff>
    </xdr:to>
    <xdr:pic>
      <xdr:nvPicPr>
        <xdr:cNvPr id="9" name="Picture 8">
          <a:extLst>
            <a:ext uri="{FF2B5EF4-FFF2-40B4-BE49-F238E27FC236}">
              <a16:creationId xmlns:a16="http://schemas.microsoft.com/office/drawing/2014/main" id="{1D977235-AA7A-4D7B-A4EA-38F69CD402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2581200" y="649050"/>
          <a:ext cx="3840000" cy="2880000"/>
        </a:xfrm>
        <a:prstGeom prst="rect">
          <a:avLst/>
        </a:prstGeom>
      </xdr:spPr>
    </xdr:pic>
    <xdr:clientData/>
  </xdr:twoCellAnchor>
  <xdr:twoCellAnchor editAs="oneCell">
    <xdr:from>
      <xdr:col>0</xdr:col>
      <xdr:colOff>0</xdr:colOff>
      <xdr:row>1</xdr:row>
      <xdr:rowOff>23775</xdr:rowOff>
    </xdr:from>
    <xdr:to>
      <xdr:col>4</xdr:col>
      <xdr:colOff>441600</xdr:colOff>
      <xdr:row>24</xdr:row>
      <xdr:rowOff>139500</xdr:rowOff>
    </xdr:to>
    <xdr:pic>
      <xdr:nvPicPr>
        <xdr:cNvPr id="10" name="Picture 9">
          <a:extLst>
            <a:ext uri="{FF2B5EF4-FFF2-40B4-BE49-F238E27FC236}">
              <a16:creationId xmlns:a16="http://schemas.microsoft.com/office/drawing/2014/main" id="{8095D961-D325-40D0-B784-839D89E96F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80000" y="665700"/>
          <a:ext cx="3840000"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tabSelected="1" zoomScaleNormal="100" workbookViewId="0">
      <selection activeCell="J8" sqref="J8:L8"/>
    </sheetView>
  </sheetViews>
  <sheetFormatPr defaultRowHeight="12.75" x14ac:dyDescent="0.2"/>
  <cols>
    <col min="6" max="6" width="3.7109375" customWidth="1"/>
    <col min="9" max="17" width="8.28515625" customWidth="1"/>
  </cols>
  <sheetData>
    <row r="1" spans="1:17" x14ac:dyDescent="0.2">
      <c r="A1" s="113" t="s">
        <v>157</v>
      </c>
      <c r="B1" s="113" t="s">
        <v>157</v>
      </c>
      <c r="O1" s="114"/>
      <c r="P1" s="109" t="s">
        <v>155</v>
      </c>
      <c r="Q1" s="110" t="s">
        <v>224</v>
      </c>
    </row>
    <row r="2" spans="1:17" ht="20.25" x14ac:dyDescent="0.3">
      <c r="A2" s="108"/>
      <c r="Q2" s="1" t="s">
        <v>210</v>
      </c>
    </row>
    <row r="3" spans="1:17" ht="20.25" x14ac:dyDescent="0.3">
      <c r="Q3" s="137" t="s">
        <v>158</v>
      </c>
    </row>
    <row r="4" spans="1:17" ht="12.75" customHeight="1" x14ac:dyDescent="0.2">
      <c r="Q4" s="138" t="s">
        <v>0</v>
      </c>
    </row>
    <row r="6" spans="1:17" ht="14.1" customHeight="1" x14ac:dyDescent="0.2">
      <c r="A6" s="165" t="s">
        <v>223</v>
      </c>
      <c r="B6" s="166"/>
      <c r="C6" s="166"/>
      <c r="D6" s="166"/>
      <c r="E6" s="167"/>
      <c r="G6" s="113" t="s">
        <v>174</v>
      </c>
      <c r="J6" s="185" t="s">
        <v>195</v>
      </c>
      <c r="K6" s="186"/>
      <c r="L6" s="187"/>
    </row>
    <row r="7" spans="1:17" ht="5.0999999999999996" customHeight="1" x14ac:dyDescent="0.2">
      <c r="A7" s="168"/>
      <c r="B7" s="169"/>
      <c r="C7" s="169"/>
      <c r="D7" s="169"/>
      <c r="E7" s="170"/>
    </row>
    <row r="8" spans="1:17" ht="14.1" customHeight="1" x14ac:dyDescent="0.2">
      <c r="A8" s="168"/>
      <c r="B8" s="169"/>
      <c r="C8" s="169"/>
      <c r="D8" s="169"/>
      <c r="E8" s="170"/>
      <c r="G8" s="136" t="s">
        <v>129</v>
      </c>
      <c r="J8" s="188">
        <v>42744</v>
      </c>
      <c r="K8" s="189"/>
      <c r="L8" s="190"/>
      <c r="M8" s="160"/>
    </row>
    <row r="9" spans="1:17" ht="5.0999999999999996" customHeight="1" x14ac:dyDescent="0.2">
      <c r="A9" s="168"/>
      <c r="B9" s="169"/>
      <c r="C9" s="169"/>
      <c r="D9" s="169"/>
      <c r="E9" s="170"/>
    </row>
    <row r="10" spans="1:17" ht="14.1" customHeight="1" x14ac:dyDescent="0.2">
      <c r="A10" s="168"/>
      <c r="B10" s="169"/>
      <c r="C10" s="169"/>
      <c r="D10" s="169"/>
      <c r="E10" s="170"/>
      <c r="G10" t="s">
        <v>139</v>
      </c>
      <c r="J10" s="3"/>
      <c r="K10" s="3"/>
      <c r="L10" s="202" t="s">
        <v>144</v>
      </c>
      <c r="M10" s="203"/>
      <c r="N10" s="203"/>
      <c r="O10" s="203"/>
      <c r="P10" s="203"/>
      <c r="Q10" s="204"/>
    </row>
    <row r="11" spans="1:17" x14ac:dyDescent="0.2">
      <c r="A11" s="168"/>
      <c r="B11" s="169"/>
      <c r="C11" s="169"/>
      <c r="D11" s="169"/>
      <c r="E11" s="170"/>
    </row>
    <row r="12" spans="1:17" ht="5.0999999999999996" customHeight="1" x14ac:dyDescent="0.2">
      <c r="A12" s="168"/>
      <c r="B12" s="169"/>
      <c r="C12" s="169"/>
      <c r="D12" s="169"/>
      <c r="E12" s="170"/>
    </row>
    <row r="13" spans="1:17" ht="14.1" customHeight="1" x14ac:dyDescent="0.2">
      <c r="A13" s="168"/>
      <c r="B13" s="169"/>
      <c r="C13" s="169"/>
      <c r="D13" s="169"/>
      <c r="E13" s="170"/>
      <c r="G13" t="s">
        <v>1</v>
      </c>
      <c r="J13" s="174" t="s">
        <v>206</v>
      </c>
      <c r="K13" s="175"/>
      <c r="L13" s="175"/>
      <c r="M13" s="175"/>
      <c r="N13" s="175"/>
      <c r="O13" s="175"/>
      <c r="P13" s="175"/>
      <c r="Q13" s="176"/>
    </row>
    <row r="14" spans="1:17" ht="14.1" customHeight="1" x14ac:dyDescent="0.2">
      <c r="A14" s="168"/>
      <c r="B14" s="169"/>
      <c r="C14" s="169"/>
      <c r="D14" s="169"/>
      <c r="E14" s="170"/>
      <c r="G14" s="183" t="s">
        <v>2</v>
      </c>
      <c r="H14" s="184"/>
      <c r="I14" s="2"/>
      <c r="J14" s="177"/>
      <c r="K14" s="178"/>
      <c r="L14" s="178"/>
      <c r="M14" s="178"/>
      <c r="N14" s="178"/>
      <c r="O14" s="178"/>
      <c r="P14" s="178"/>
      <c r="Q14" s="179"/>
    </row>
    <row r="15" spans="1:17" ht="14.1" customHeight="1" x14ac:dyDescent="0.2">
      <c r="A15" s="168"/>
      <c r="B15" s="169"/>
      <c r="C15" s="169"/>
      <c r="D15" s="169"/>
      <c r="E15" s="170"/>
      <c r="G15" s="183"/>
      <c r="H15" s="184"/>
      <c r="I15" s="2"/>
      <c r="J15" s="177"/>
      <c r="K15" s="178"/>
      <c r="L15" s="178"/>
      <c r="M15" s="178"/>
      <c r="N15" s="178"/>
      <c r="O15" s="178"/>
      <c r="P15" s="178"/>
      <c r="Q15" s="179"/>
    </row>
    <row r="16" spans="1:17" ht="14.1" customHeight="1" x14ac:dyDescent="0.2">
      <c r="A16" s="168"/>
      <c r="B16" s="169"/>
      <c r="C16" s="169"/>
      <c r="D16" s="169"/>
      <c r="E16" s="170"/>
      <c r="G16" s="183"/>
      <c r="H16" s="184"/>
      <c r="I16" s="2"/>
      <c r="J16" s="177"/>
      <c r="K16" s="178"/>
      <c r="L16" s="178"/>
      <c r="M16" s="178"/>
      <c r="N16" s="178"/>
      <c r="O16" s="178"/>
      <c r="P16" s="178"/>
      <c r="Q16" s="179"/>
    </row>
    <row r="17" spans="1:17" ht="14.1" customHeight="1" x14ac:dyDescent="0.2">
      <c r="A17" s="168"/>
      <c r="B17" s="169"/>
      <c r="C17" s="169"/>
      <c r="D17" s="169"/>
      <c r="E17" s="170"/>
      <c r="G17" s="183"/>
      <c r="H17" s="184"/>
      <c r="I17" s="2"/>
      <c r="J17" s="177"/>
      <c r="K17" s="178"/>
      <c r="L17" s="178"/>
      <c r="M17" s="178"/>
      <c r="N17" s="178"/>
      <c r="O17" s="178"/>
      <c r="P17" s="178"/>
      <c r="Q17" s="179"/>
    </row>
    <row r="18" spans="1:17" ht="14.1" customHeight="1" x14ac:dyDescent="0.2">
      <c r="A18" s="168"/>
      <c r="B18" s="169"/>
      <c r="C18" s="169"/>
      <c r="D18" s="169"/>
      <c r="E18" s="170"/>
      <c r="G18" s="183"/>
      <c r="H18" s="184"/>
      <c r="I18" s="2"/>
      <c r="J18" s="177"/>
      <c r="K18" s="178"/>
      <c r="L18" s="178"/>
      <c r="M18" s="178"/>
      <c r="N18" s="178"/>
      <c r="O18" s="178"/>
      <c r="P18" s="178"/>
      <c r="Q18" s="179"/>
    </row>
    <row r="19" spans="1:17" ht="14.1" customHeight="1" x14ac:dyDescent="0.2">
      <c r="A19" s="168"/>
      <c r="B19" s="169"/>
      <c r="C19" s="169"/>
      <c r="D19" s="169"/>
      <c r="E19" s="170"/>
      <c r="J19" s="177"/>
      <c r="K19" s="178"/>
      <c r="L19" s="178"/>
      <c r="M19" s="178"/>
      <c r="N19" s="178"/>
      <c r="O19" s="178"/>
      <c r="P19" s="178"/>
      <c r="Q19" s="179"/>
    </row>
    <row r="20" spans="1:17" ht="14.1" customHeight="1" x14ac:dyDescent="0.2">
      <c r="A20" s="168"/>
      <c r="B20" s="169"/>
      <c r="C20" s="169"/>
      <c r="D20" s="169"/>
      <c r="E20" s="170"/>
      <c r="J20" s="177"/>
      <c r="K20" s="178"/>
      <c r="L20" s="178"/>
      <c r="M20" s="178"/>
      <c r="N20" s="178"/>
      <c r="O20" s="178"/>
      <c r="P20" s="178"/>
      <c r="Q20" s="179"/>
    </row>
    <row r="21" spans="1:17" ht="14.1" customHeight="1" x14ac:dyDescent="0.2">
      <c r="A21" s="168"/>
      <c r="B21" s="169"/>
      <c r="C21" s="169"/>
      <c r="D21" s="169"/>
      <c r="E21" s="170"/>
      <c r="J21" s="177"/>
      <c r="K21" s="178"/>
      <c r="L21" s="178"/>
      <c r="M21" s="178"/>
      <c r="N21" s="178"/>
      <c r="O21" s="178"/>
      <c r="P21" s="178"/>
      <c r="Q21" s="179"/>
    </row>
    <row r="22" spans="1:17" ht="14.1" customHeight="1" x14ac:dyDescent="0.2">
      <c r="A22" s="168"/>
      <c r="B22" s="169"/>
      <c r="C22" s="169"/>
      <c r="D22" s="169"/>
      <c r="E22" s="170"/>
      <c r="J22" s="177"/>
      <c r="K22" s="178"/>
      <c r="L22" s="178"/>
      <c r="M22" s="178"/>
      <c r="N22" s="178"/>
      <c r="O22" s="178"/>
      <c r="P22" s="178"/>
      <c r="Q22" s="179"/>
    </row>
    <row r="23" spans="1:17" ht="14.1" customHeight="1" x14ac:dyDescent="0.2">
      <c r="A23" s="171"/>
      <c r="B23" s="172"/>
      <c r="C23" s="172"/>
      <c r="D23" s="172"/>
      <c r="E23" s="173"/>
      <c r="J23" s="180"/>
      <c r="K23" s="181"/>
      <c r="L23" s="181"/>
      <c r="M23" s="181"/>
      <c r="N23" s="181"/>
      <c r="O23" s="181"/>
      <c r="P23" s="181"/>
      <c r="Q23" s="182"/>
    </row>
    <row r="24" spans="1:17" ht="5.0999999999999996" customHeight="1" x14ac:dyDescent="0.2"/>
    <row r="25" spans="1:17" ht="14.1" customHeight="1" x14ac:dyDescent="0.2">
      <c r="A25" t="s">
        <v>124</v>
      </c>
      <c r="G25" t="s">
        <v>3</v>
      </c>
      <c r="L25" s="202" t="s">
        <v>149</v>
      </c>
      <c r="M25" s="203"/>
      <c r="N25" s="203"/>
      <c r="O25" s="203"/>
      <c r="P25" s="203"/>
      <c r="Q25" s="204"/>
    </row>
    <row r="26" spans="1:17" ht="5.0999999999999996" customHeight="1" x14ac:dyDescent="0.2">
      <c r="A26" s="191" t="str">
        <f ca="1">MID(CELL("filename",A1),FIND("[",CELL("filename",A1),1)+1,FIND("]",CELL("filename",A1),1)-FIND("[",CELL("filename",A1),1)-26)</f>
        <v>Pine Road 34-40, N11 1EP</v>
      </c>
      <c r="B26" s="192"/>
      <c r="C26" s="192"/>
      <c r="D26" s="192"/>
      <c r="E26" s="193"/>
    </row>
    <row r="27" spans="1:17" ht="14.1" customHeight="1" x14ac:dyDescent="0.2">
      <c r="A27" s="194"/>
      <c r="B27" s="195"/>
      <c r="C27" s="195"/>
      <c r="D27" s="195"/>
      <c r="E27" s="196"/>
      <c r="G27" t="s">
        <v>4</v>
      </c>
      <c r="M27" s="57" t="s">
        <v>7</v>
      </c>
    </row>
    <row r="28" spans="1:17" ht="14.1" customHeight="1" x14ac:dyDescent="0.2">
      <c r="A28" s="194"/>
      <c r="B28" s="195"/>
      <c r="C28" s="195"/>
      <c r="D28" s="195"/>
      <c r="E28" s="196"/>
      <c r="G28" t="s">
        <v>8</v>
      </c>
      <c r="I28" t="s">
        <v>10</v>
      </c>
      <c r="L28" s="3"/>
      <c r="M28" s="202"/>
      <c r="N28" s="203"/>
      <c r="O28" s="203"/>
      <c r="P28" s="203"/>
      <c r="Q28" s="204"/>
    </row>
    <row r="29" spans="1:17" ht="14.1" customHeight="1" x14ac:dyDescent="0.2">
      <c r="A29" s="197"/>
      <c r="B29" s="198"/>
      <c r="C29" s="198"/>
      <c r="D29" s="198"/>
      <c r="E29" s="199"/>
      <c r="I29" t="s">
        <v>9</v>
      </c>
      <c r="L29" s="3"/>
      <c r="M29" s="202"/>
      <c r="N29" s="203"/>
      <c r="O29" s="203"/>
      <c r="P29" s="203"/>
      <c r="Q29" s="204"/>
    </row>
    <row r="30" spans="1:17" ht="5.0999999999999996" customHeight="1" x14ac:dyDescent="0.2">
      <c r="A30" s="156"/>
    </row>
    <row r="31" spans="1:17" ht="14.1" customHeight="1" x14ac:dyDescent="0.2">
      <c r="A31" s="200"/>
      <c r="B31" s="200"/>
      <c r="C31" s="200"/>
      <c r="D31" s="200"/>
      <c r="E31" s="200"/>
      <c r="G31" t="s">
        <v>5</v>
      </c>
      <c r="J31" s="174" t="s">
        <v>173</v>
      </c>
      <c r="K31" s="175"/>
      <c r="L31" s="175"/>
      <c r="M31" s="175"/>
      <c r="N31" s="175"/>
      <c r="O31" s="175"/>
      <c r="P31" s="175"/>
      <c r="Q31" s="176"/>
    </row>
    <row r="32" spans="1:17" ht="14.1" customHeight="1" x14ac:dyDescent="0.2">
      <c r="A32" s="200"/>
      <c r="B32" s="200"/>
      <c r="C32" s="200"/>
      <c r="D32" s="200"/>
      <c r="E32" s="200"/>
      <c r="J32" s="177"/>
      <c r="K32" s="178"/>
      <c r="L32" s="178"/>
      <c r="M32" s="178"/>
      <c r="N32" s="178"/>
      <c r="O32" s="178"/>
      <c r="P32" s="178"/>
      <c r="Q32" s="179"/>
    </row>
    <row r="33" spans="1:17" ht="14.1" customHeight="1" x14ac:dyDescent="0.2">
      <c r="A33" s="201"/>
      <c r="B33" s="201"/>
      <c r="C33" s="201"/>
      <c r="D33" s="201"/>
      <c r="E33" s="201"/>
      <c r="J33" s="177"/>
      <c r="K33" s="178"/>
      <c r="L33" s="178"/>
      <c r="M33" s="178"/>
      <c r="N33" s="178"/>
      <c r="O33" s="178"/>
      <c r="P33" s="178"/>
      <c r="Q33" s="179"/>
    </row>
    <row r="34" spans="1:17" ht="14.1" customHeight="1" x14ac:dyDescent="0.2">
      <c r="A34" s="164" t="s">
        <v>196</v>
      </c>
      <c r="B34" s="164"/>
      <c r="C34" s="164"/>
      <c r="D34" s="164"/>
      <c r="E34" s="164"/>
      <c r="F34" s="161"/>
      <c r="G34" s="161"/>
      <c r="H34" s="162"/>
      <c r="J34" s="177"/>
      <c r="K34" s="178"/>
      <c r="L34" s="178"/>
      <c r="M34" s="178"/>
      <c r="N34" s="178"/>
      <c r="O34" s="178"/>
      <c r="P34" s="178"/>
      <c r="Q34" s="179"/>
    </row>
    <row r="35" spans="1:17" ht="14.1" customHeight="1" x14ac:dyDescent="0.2">
      <c r="A35" s="164" t="s">
        <v>197</v>
      </c>
      <c r="B35" s="164"/>
      <c r="C35" s="164"/>
      <c r="D35" s="164"/>
      <c r="E35" s="164"/>
      <c r="F35" s="164"/>
      <c r="G35" s="164"/>
      <c r="H35" s="162"/>
      <c r="J35" s="177"/>
      <c r="K35" s="178"/>
      <c r="L35" s="178"/>
      <c r="M35" s="178"/>
      <c r="N35" s="178"/>
      <c r="O35" s="178"/>
      <c r="P35" s="178"/>
      <c r="Q35" s="179"/>
    </row>
    <row r="36" spans="1:17" ht="14.1" customHeight="1" x14ac:dyDescent="0.2">
      <c r="A36" s="164" t="s">
        <v>198</v>
      </c>
      <c r="B36" s="164"/>
      <c r="C36" s="164"/>
      <c r="D36" s="164"/>
      <c r="E36" s="164"/>
      <c r="F36" s="164"/>
      <c r="G36" s="164"/>
      <c r="H36" s="162"/>
      <c r="J36" s="177"/>
      <c r="K36" s="178"/>
      <c r="L36" s="178"/>
      <c r="M36" s="178"/>
      <c r="N36" s="178"/>
      <c r="O36" s="178"/>
      <c r="P36" s="178"/>
      <c r="Q36" s="179"/>
    </row>
    <row r="37" spans="1:17" ht="14.1" customHeight="1" x14ac:dyDescent="0.2">
      <c r="A37" s="164" t="s">
        <v>199</v>
      </c>
      <c r="B37" s="164"/>
      <c r="C37" s="164"/>
      <c r="D37" s="164"/>
      <c r="E37" s="164"/>
      <c r="F37" s="164"/>
      <c r="G37" s="164"/>
      <c r="H37" s="162"/>
      <c r="J37" s="177"/>
      <c r="K37" s="178"/>
      <c r="L37" s="178"/>
      <c r="M37" s="178"/>
      <c r="N37" s="178"/>
      <c r="O37" s="178"/>
      <c r="P37" s="178"/>
      <c r="Q37" s="179"/>
    </row>
    <row r="38" spans="1:17" ht="14.1" customHeight="1" x14ac:dyDescent="0.2">
      <c r="A38" s="162"/>
      <c r="B38" s="162"/>
      <c r="C38" s="162"/>
      <c r="D38" s="162"/>
      <c r="E38" s="162"/>
      <c r="F38" s="162"/>
      <c r="G38" s="162"/>
      <c r="H38" s="162"/>
      <c r="J38" s="177"/>
      <c r="K38" s="178"/>
      <c r="L38" s="178"/>
      <c r="M38" s="178"/>
      <c r="N38" s="178"/>
      <c r="O38" s="178"/>
      <c r="P38" s="178"/>
      <c r="Q38" s="179"/>
    </row>
    <row r="39" spans="1:17" ht="14.1" customHeight="1" x14ac:dyDescent="0.2">
      <c r="J39" s="180"/>
      <c r="K39" s="181"/>
      <c r="L39" s="181"/>
      <c r="M39" s="181"/>
      <c r="N39" s="181"/>
      <c r="O39" s="181"/>
      <c r="P39" s="181"/>
      <c r="Q39" s="182"/>
    </row>
    <row r="43" spans="1:17" hidden="1" x14ac:dyDescent="0.2">
      <c r="A43" t="s">
        <v>6</v>
      </c>
    </row>
    <row r="44" spans="1:17" hidden="1" x14ac:dyDescent="0.2">
      <c r="A44" t="s">
        <v>7</v>
      </c>
    </row>
  </sheetData>
  <sheetProtection formatCells="0" formatRows="0" selectLockedCells="1"/>
  <mergeCells count="16">
    <mergeCell ref="A37:G37"/>
    <mergeCell ref="A6:E23"/>
    <mergeCell ref="J13:Q23"/>
    <mergeCell ref="G14:H18"/>
    <mergeCell ref="J6:L6"/>
    <mergeCell ref="J8:L8"/>
    <mergeCell ref="A26:E29"/>
    <mergeCell ref="A31:E33"/>
    <mergeCell ref="L25:Q25"/>
    <mergeCell ref="L10:Q10"/>
    <mergeCell ref="J31:Q39"/>
    <mergeCell ref="M28:Q28"/>
    <mergeCell ref="M29:Q29"/>
    <mergeCell ref="A34:E34"/>
    <mergeCell ref="A35:G35"/>
    <mergeCell ref="A36:G36"/>
  </mergeCells>
  <phoneticPr fontId="2" type="noConversion"/>
  <dataValidations count="1">
    <dataValidation type="list" allowBlank="1" showInputMessage="1" showErrorMessage="1" sqref="M27">
      <formula1>$A$43:$A$44</formula1>
    </dataValidation>
  </dataValidations>
  <printOptions horizontalCentered="1"/>
  <pageMargins left="0.15748031496062992" right="0.15748031496062992" top="0.78740157480314965" bottom="0.59055118110236227" header="0.31496062992125984" footer="0.31496062992125984"/>
  <pageSetup paperSize="9" orientation="landscape" r:id="rId1"/>
  <headerFooter alignWithMargins="0">
    <oddFooter>&amp;CBarnet Homes Fire Risk Assessment - Detail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showGridLines="0" showZeros="0" zoomScaleNormal="100" workbookViewId="0">
      <selection activeCell="C4" sqref="C4:F4"/>
    </sheetView>
  </sheetViews>
  <sheetFormatPr defaultRowHeight="12.75" x14ac:dyDescent="0.2"/>
  <cols>
    <col min="2" max="2" width="5.7109375" customWidth="1"/>
    <col min="3" max="6" width="11.7109375" customWidth="1"/>
    <col min="7" max="7" width="5.7109375" customWidth="1"/>
    <col min="8" max="8" width="13" customWidth="1"/>
    <col min="9" max="9" width="0.85546875" customWidth="1"/>
    <col min="12" max="12" width="5.85546875" customWidth="1"/>
    <col min="14" max="16" width="10.7109375" customWidth="1"/>
    <col min="18" max="18" width="0" hidden="1" customWidth="1"/>
  </cols>
  <sheetData>
    <row r="1" spans="1:18" ht="13.5" thickBot="1" x14ac:dyDescent="0.25">
      <c r="O1" s="111" t="str">
        <f>'FRA-detail'!P1</f>
        <v>UPRN</v>
      </c>
      <c r="P1" s="111" t="str">
        <f>'FRA-detail'!Q1</f>
        <v>B30A4</v>
      </c>
    </row>
    <row r="2" spans="1:18" ht="15.95" customHeight="1" thickBot="1" x14ac:dyDescent="0.3">
      <c r="A2" s="23" t="s">
        <v>11</v>
      </c>
      <c r="B2" s="24"/>
      <c r="C2" s="205" t="str">
        <f ca="1">'FRA-detail'!A26</f>
        <v>Pine Road 34-40, N11 1EP</v>
      </c>
      <c r="D2" s="206"/>
      <c r="E2" s="206"/>
      <c r="F2" s="206"/>
      <c r="G2" s="206"/>
      <c r="H2" s="206"/>
      <c r="I2" s="206"/>
      <c r="J2" s="207"/>
      <c r="K2" s="208" t="s">
        <v>130</v>
      </c>
      <c r="L2" s="209"/>
      <c r="M2" s="209"/>
      <c r="N2" s="139">
        <f>'FRA-detail'!J8</f>
        <v>42744</v>
      </c>
      <c r="O2" s="9"/>
      <c r="P2" s="9"/>
    </row>
    <row r="4" spans="1:18" ht="15" customHeight="1" x14ac:dyDescent="0.2">
      <c r="A4" t="s">
        <v>36</v>
      </c>
      <c r="C4" s="216" t="s">
        <v>29</v>
      </c>
      <c r="D4" s="217"/>
      <c r="E4" s="217"/>
      <c r="F4" s="218"/>
      <c r="H4" s="10" t="s">
        <v>35</v>
      </c>
      <c r="I4" s="11"/>
      <c r="J4" s="11"/>
      <c r="K4" s="11"/>
      <c r="L4" s="11"/>
      <c r="M4" s="11"/>
      <c r="N4" s="11"/>
      <c r="O4" s="11"/>
      <c r="P4" s="12"/>
      <c r="R4" t="s">
        <v>25</v>
      </c>
    </row>
    <row r="5" spans="1:18" x14ac:dyDescent="0.2">
      <c r="C5" s="212" t="s">
        <v>37</v>
      </c>
      <c r="D5" s="212"/>
      <c r="E5" s="212"/>
      <c r="F5" s="212"/>
      <c r="H5" s="13"/>
      <c r="I5" s="14"/>
      <c r="J5" s="14"/>
      <c r="K5" s="14"/>
      <c r="L5" s="14"/>
      <c r="M5" s="14"/>
      <c r="N5" s="14"/>
      <c r="O5" s="14"/>
      <c r="P5" s="15"/>
      <c r="R5" t="s">
        <v>27</v>
      </c>
    </row>
    <row r="6" spans="1:18" x14ac:dyDescent="0.2">
      <c r="C6" s="213"/>
      <c r="D6" s="213"/>
      <c r="E6" s="213"/>
      <c r="F6" s="213"/>
      <c r="H6" s="13"/>
      <c r="I6" s="14"/>
      <c r="J6" s="14"/>
      <c r="K6" s="14"/>
      <c r="L6" s="14"/>
      <c r="M6" s="14"/>
      <c r="N6" s="14"/>
      <c r="O6" s="14"/>
      <c r="P6" s="15"/>
      <c r="R6" t="s">
        <v>29</v>
      </c>
    </row>
    <row r="7" spans="1:18" x14ac:dyDescent="0.2">
      <c r="A7" t="s">
        <v>38</v>
      </c>
      <c r="H7" s="13"/>
      <c r="I7" s="14"/>
      <c r="J7" s="14"/>
      <c r="K7" s="14"/>
      <c r="L7" s="14"/>
      <c r="M7" s="14"/>
      <c r="N7" s="14"/>
      <c r="O7" s="14"/>
      <c r="P7" s="15"/>
      <c r="R7" t="s">
        <v>31</v>
      </c>
    </row>
    <row r="8" spans="1:18" ht="12.75" customHeight="1" x14ac:dyDescent="0.2">
      <c r="A8" s="174" t="s">
        <v>215</v>
      </c>
      <c r="B8" s="175"/>
      <c r="C8" s="175"/>
      <c r="D8" s="175"/>
      <c r="E8" s="175"/>
      <c r="F8" s="176"/>
      <c r="H8" s="13"/>
      <c r="I8" s="14"/>
      <c r="J8" s="14"/>
      <c r="K8" s="14"/>
      <c r="L8" s="14"/>
      <c r="M8" s="14"/>
      <c r="N8" s="14"/>
      <c r="O8" s="14"/>
      <c r="P8" s="15"/>
      <c r="R8" t="s">
        <v>33</v>
      </c>
    </row>
    <row r="9" spans="1:18" x14ac:dyDescent="0.2">
      <c r="A9" s="177"/>
      <c r="B9" s="178"/>
      <c r="C9" s="178"/>
      <c r="D9" s="178"/>
      <c r="E9" s="178"/>
      <c r="F9" s="179"/>
      <c r="H9" s="13"/>
      <c r="I9" s="14"/>
      <c r="J9" s="14"/>
      <c r="K9" s="14"/>
      <c r="L9" s="14"/>
      <c r="M9" s="14"/>
      <c r="N9" s="14"/>
      <c r="O9" s="14"/>
      <c r="P9" s="15"/>
    </row>
    <row r="10" spans="1:18" x14ac:dyDescent="0.2">
      <c r="A10" s="177"/>
      <c r="B10" s="178"/>
      <c r="C10" s="178"/>
      <c r="D10" s="178"/>
      <c r="E10" s="178"/>
      <c r="F10" s="179"/>
      <c r="H10" s="13"/>
      <c r="I10" s="14"/>
      <c r="J10" s="14"/>
      <c r="K10" s="14"/>
      <c r="L10" s="14"/>
      <c r="M10" s="14"/>
      <c r="N10" s="14"/>
      <c r="O10" s="14"/>
      <c r="P10" s="15"/>
    </row>
    <row r="11" spans="1:18" x14ac:dyDescent="0.2">
      <c r="A11" s="180"/>
      <c r="B11" s="181"/>
      <c r="C11" s="181"/>
      <c r="D11" s="181"/>
      <c r="E11" s="181"/>
      <c r="F11" s="182"/>
      <c r="H11" s="13"/>
      <c r="I11" s="14"/>
      <c r="J11" s="14"/>
      <c r="K11" s="14"/>
      <c r="L11" s="14"/>
      <c r="M11" s="14"/>
      <c r="N11" s="14"/>
      <c r="O11" s="14"/>
      <c r="P11" s="15"/>
    </row>
    <row r="12" spans="1:18" x14ac:dyDescent="0.2">
      <c r="H12" s="13"/>
      <c r="I12" s="14"/>
      <c r="J12" s="14"/>
      <c r="K12" s="14"/>
      <c r="L12" s="14"/>
      <c r="M12" s="14"/>
      <c r="N12" s="14"/>
      <c r="O12" s="14"/>
      <c r="P12" s="15"/>
    </row>
    <row r="13" spans="1:18" x14ac:dyDescent="0.2">
      <c r="A13" t="s">
        <v>39</v>
      </c>
      <c r="H13" s="13"/>
      <c r="I13" s="14"/>
      <c r="J13" s="14"/>
      <c r="K13" s="14"/>
      <c r="L13" s="14"/>
      <c r="M13" s="14"/>
      <c r="N13" s="14"/>
      <c r="O13" s="14"/>
      <c r="P13" s="15"/>
    </row>
    <row r="14" spans="1:18" ht="12.75" customHeight="1" x14ac:dyDescent="0.2">
      <c r="A14" s="227" t="s">
        <v>202</v>
      </c>
      <c r="B14" s="228"/>
      <c r="C14" s="228"/>
      <c r="D14" s="228"/>
      <c r="E14" s="228"/>
      <c r="F14" s="229"/>
      <c r="H14" s="16" t="s">
        <v>15</v>
      </c>
      <c r="I14" s="17"/>
      <c r="J14" s="214" t="s">
        <v>18</v>
      </c>
      <c r="K14" s="214"/>
      <c r="L14" s="214"/>
      <c r="M14" s="214"/>
      <c r="N14" s="214"/>
      <c r="O14" s="214"/>
      <c r="P14" s="215"/>
    </row>
    <row r="15" spans="1:18" x14ac:dyDescent="0.2">
      <c r="A15" s="230"/>
      <c r="B15" s="231"/>
      <c r="C15" s="231"/>
      <c r="D15" s="231"/>
      <c r="E15" s="231"/>
      <c r="F15" s="232"/>
      <c r="H15" s="16" t="s">
        <v>16</v>
      </c>
      <c r="I15" s="17"/>
      <c r="J15" s="214" t="s">
        <v>140</v>
      </c>
      <c r="K15" s="214"/>
      <c r="L15" s="214"/>
      <c r="M15" s="214"/>
      <c r="N15" s="214"/>
      <c r="O15" s="214"/>
      <c r="P15" s="215"/>
    </row>
    <row r="16" spans="1:18" x14ac:dyDescent="0.2">
      <c r="A16" s="230"/>
      <c r="B16" s="231"/>
      <c r="C16" s="231"/>
      <c r="D16" s="231"/>
      <c r="E16" s="231"/>
      <c r="F16" s="232"/>
      <c r="H16" s="16"/>
      <c r="I16" s="17"/>
      <c r="J16" s="214"/>
      <c r="K16" s="214"/>
      <c r="L16" s="214"/>
      <c r="M16" s="214"/>
      <c r="N16" s="214"/>
      <c r="O16" s="214"/>
      <c r="P16" s="215"/>
    </row>
    <row r="17" spans="1:16" x14ac:dyDescent="0.2">
      <c r="A17" s="230"/>
      <c r="B17" s="231"/>
      <c r="C17" s="231"/>
      <c r="D17" s="231"/>
      <c r="E17" s="231"/>
      <c r="F17" s="232"/>
      <c r="H17" s="16" t="s">
        <v>17</v>
      </c>
      <c r="I17" s="17"/>
      <c r="J17" s="214" t="s">
        <v>19</v>
      </c>
      <c r="K17" s="214"/>
      <c r="L17" s="214"/>
      <c r="M17" s="214"/>
      <c r="N17" s="214"/>
      <c r="O17" s="214"/>
      <c r="P17" s="215"/>
    </row>
    <row r="18" spans="1:16" x14ac:dyDescent="0.2">
      <c r="A18" s="230"/>
      <c r="B18" s="231"/>
      <c r="C18" s="231"/>
      <c r="D18" s="231"/>
      <c r="E18" s="231"/>
      <c r="F18" s="232"/>
      <c r="H18" s="19"/>
      <c r="I18" s="17"/>
      <c r="J18" s="214"/>
      <c r="K18" s="214"/>
      <c r="L18" s="214"/>
      <c r="M18" s="214"/>
      <c r="N18" s="214"/>
      <c r="O18" s="214"/>
      <c r="P18" s="215"/>
    </row>
    <row r="19" spans="1:16" x14ac:dyDescent="0.2">
      <c r="A19" s="233"/>
      <c r="B19" s="234"/>
      <c r="C19" s="234"/>
      <c r="D19" s="234"/>
      <c r="E19" s="234"/>
      <c r="F19" s="235"/>
      <c r="H19" s="16" t="s">
        <v>14</v>
      </c>
      <c r="I19" s="17"/>
      <c r="J19" s="214" t="s">
        <v>20</v>
      </c>
      <c r="K19" s="214"/>
      <c r="L19" s="214"/>
      <c r="M19" s="214"/>
      <c r="N19" s="214"/>
      <c r="O19" s="214"/>
      <c r="P19" s="215"/>
    </row>
    <row r="20" spans="1:16" x14ac:dyDescent="0.2">
      <c r="H20" s="19"/>
      <c r="I20" s="17"/>
      <c r="J20" s="214"/>
      <c r="K20" s="214"/>
      <c r="L20" s="214"/>
      <c r="M20" s="214"/>
      <c r="N20" s="214"/>
      <c r="O20" s="214"/>
      <c r="P20" s="215"/>
    </row>
    <row r="21" spans="1:16" x14ac:dyDescent="0.2">
      <c r="A21" t="s">
        <v>40</v>
      </c>
      <c r="H21" s="16" t="s">
        <v>13</v>
      </c>
      <c r="I21" s="17"/>
      <c r="J21" s="214" t="s">
        <v>21</v>
      </c>
      <c r="K21" s="214"/>
      <c r="L21" s="214"/>
      <c r="M21" s="214"/>
      <c r="N21" s="214"/>
      <c r="O21" s="214"/>
      <c r="P21" s="215"/>
    </row>
    <row r="22" spans="1:16" ht="12.75" customHeight="1" x14ac:dyDescent="0.2">
      <c r="A22" s="174" t="s">
        <v>211</v>
      </c>
      <c r="B22" s="175"/>
      <c r="C22" s="175"/>
      <c r="D22" s="175"/>
      <c r="E22" s="175"/>
      <c r="F22" s="176"/>
      <c r="H22" s="19"/>
      <c r="I22" s="17"/>
      <c r="J22" s="214"/>
      <c r="K22" s="214"/>
      <c r="L22" s="214"/>
      <c r="M22" s="214"/>
      <c r="N22" s="214"/>
      <c r="O22" s="214"/>
      <c r="P22" s="215"/>
    </row>
    <row r="23" spans="1:16" x14ac:dyDescent="0.2">
      <c r="A23" s="177"/>
      <c r="B23" s="178"/>
      <c r="C23" s="178"/>
      <c r="D23" s="178"/>
      <c r="E23" s="178"/>
      <c r="F23" s="179"/>
      <c r="H23" s="16" t="s">
        <v>12</v>
      </c>
      <c r="I23" s="17"/>
      <c r="J23" s="17" t="s">
        <v>22</v>
      </c>
      <c r="K23" s="17"/>
      <c r="L23" s="17"/>
      <c r="M23" s="17"/>
      <c r="N23" s="17"/>
      <c r="O23" s="17"/>
      <c r="P23" s="18"/>
    </row>
    <row r="24" spans="1:16" x14ac:dyDescent="0.2">
      <c r="A24" s="177"/>
      <c r="B24" s="178"/>
      <c r="C24" s="178"/>
      <c r="D24" s="178"/>
      <c r="E24" s="178"/>
      <c r="F24" s="179"/>
      <c r="H24" s="20"/>
      <c r="I24" s="21"/>
      <c r="J24" s="21"/>
      <c r="K24" s="21"/>
      <c r="L24" s="21"/>
      <c r="M24" s="21"/>
      <c r="N24" s="21"/>
      <c r="O24" s="21"/>
      <c r="P24" s="22"/>
    </row>
    <row r="25" spans="1:16" x14ac:dyDescent="0.2">
      <c r="A25" s="177"/>
      <c r="B25" s="178"/>
      <c r="C25" s="178"/>
      <c r="D25" s="178"/>
      <c r="E25" s="178"/>
      <c r="F25" s="179"/>
      <c r="H25" s="4" t="s">
        <v>23</v>
      </c>
      <c r="I25" s="5"/>
      <c r="J25" s="219" t="s">
        <v>24</v>
      </c>
      <c r="K25" s="220"/>
      <c r="L25" s="220"/>
      <c r="M25" s="220"/>
      <c r="N25" s="220"/>
      <c r="O25" s="220"/>
      <c r="P25" s="221"/>
    </row>
    <row r="26" spans="1:16" x14ac:dyDescent="0.2">
      <c r="A26" s="177"/>
      <c r="B26" s="178"/>
      <c r="C26" s="178"/>
      <c r="D26" s="178"/>
      <c r="E26" s="178"/>
      <c r="F26" s="179"/>
      <c r="H26" s="6" t="s">
        <v>25</v>
      </c>
      <c r="I26" s="210"/>
      <c r="J26" s="224" t="s">
        <v>26</v>
      </c>
      <c r="K26" s="225"/>
      <c r="L26" s="225"/>
      <c r="M26" s="225"/>
      <c r="N26" s="225"/>
      <c r="O26" s="225"/>
      <c r="P26" s="226"/>
    </row>
    <row r="27" spans="1:16" x14ac:dyDescent="0.2">
      <c r="A27" s="180"/>
      <c r="B27" s="181"/>
      <c r="C27" s="181"/>
      <c r="D27" s="181"/>
      <c r="E27" s="181"/>
      <c r="F27" s="182"/>
      <c r="H27" s="211" t="s">
        <v>27</v>
      </c>
      <c r="I27" s="210"/>
      <c r="J27" s="236" t="s">
        <v>28</v>
      </c>
      <c r="K27" s="236"/>
      <c r="L27" s="236"/>
      <c r="M27" s="236"/>
      <c r="N27" s="236"/>
      <c r="O27" s="236"/>
      <c r="P27" s="236"/>
    </row>
    <row r="28" spans="1:16" x14ac:dyDescent="0.2">
      <c r="A28" s="58"/>
      <c r="B28" s="58"/>
      <c r="C28" s="58"/>
      <c r="D28" s="58"/>
      <c r="E28" s="58"/>
      <c r="F28" s="58"/>
      <c r="H28" s="211"/>
      <c r="I28" s="210"/>
      <c r="J28" s="236"/>
      <c r="K28" s="236"/>
      <c r="L28" s="236"/>
      <c r="M28" s="236"/>
      <c r="N28" s="236"/>
      <c r="O28" s="236"/>
      <c r="P28" s="236"/>
    </row>
    <row r="29" spans="1:16" x14ac:dyDescent="0.2">
      <c r="A29" t="s">
        <v>116</v>
      </c>
      <c r="H29" s="211" t="s">
        <v>29</v>
      </c>
      <c r="I29" s="210"/>
      <c r="J29" s="236" t="s">
        <v>30</v>
      </c>
      <c r="K29" s="236"/>
      <c r="L29" s="236"/>
      <c r="M29" s="236"/>
      <c r="N29" s="236"/>
      <c r="O29" s="236"/>
      <c r="P29" s="236"/>
    </row>
    <row r="30" spans="1:16" ht="12.75" customHeight="1" x14ac:dyDescent="0.2">
      <c r="A30" s="238" t="s">
        <v>145</v>
      </c>
      <c r="B30" s="239"/>
      <c r="C30" s="239"/>
      <c r="D30" s="239"/>
      <c r="E30" s="239"/>
      <c r="F30" s="240"/>
      <c r="H30" s="211"/>
      <c r="I30" s="210"/>
      <c r="J30" s="236"/>
      <c r="K30" s="236"/>
      <c r="L30" s="236"/>
      <c r="M30" s="236"/>
      <c r="N30" s="236"/>
      <c r="O30" s="236"/>
      <c r="P30" s="236"/>
    </row>
    <row r="31" spans="1:16" ht="12.75" customHeight="1" x14ac:dyDescent="0.2">
      <c r="A31" s="241"/>
      <c r="B31" s="242"/>
      <c r="C31" s="242"/>
      <c r="D31" s="242"/>
      <c r="E31" s="242"/>
      <c r="F31" s="243"/>
      <c r="H31" s="211"/>
      <c r="I31" s="210"/>
      <c r="J31" s="236"/>
      <c r="K31" s="236"/>
      <c r="L31" s="236"/>
      <c r="M31" s="236"/>
      <c r="N31" s="236"/>
      <c r="O31" s="236"/>
      <c r="P31" s="236"/>
    </row>
    <row r="32" spans="1:16" x14ac:dyDescent="0.2">
      <c r="A32" s="241"/>
      <c r="B32" s="242"/>
      <c r="C32" s="242"/>
      <c r="D32" s="242"/>
      <c r="E32" s="242"/>
      <c r="F32" s="243"/>
      <c r="H32" s="211"/>
      <c r="I32" s="210"/>
      <c r="J32" s="236"/>
      <c r="K32" s="236"/>
      <c r="L32" s="236"/>
      <c r="M32" s="236"/>
      <c r="N32" s="236"/>
      <c r="O32" s="236"/>
      <c r="P32" s="236"/>
    </row>
    <row r="33" spans="1:16" x14ac:dyDescent="0.2">
      <c r="A33" s="244"/>
      <c r="B33" s="245"/>
      <c r="C33" s="245"/>
      <c r="D33" s="245"/>
      <c r="E33" s="245"/>
      <c r="F33" s="246"/>
      <c r="H33" s="211"/>
      <c r="I33" s="210"/>
      <c r="J33" s="250"/>
      <c r="K33" s="250"/>
      <c r="L33" s="250"/>
      <c r="M33" s="250"/>
      <c r="N33" s="250"/>
      <c r="O33" s="250"/>
      <c r="P33" s="250"/>
    </row>
    <row r="34" spans="1:16" x14ac:dyDescent="0.2">
      <c r="A34" s="59"/>
      <c r="B34" s="59"/>
      <c r="C34" s="59"/>
      <c r="D34" s="59"/>
      <c r="E34" s="59"/>
      <c r="F34" s="59"/>
      <c r="H34" s="211" t="s">
        <v>31</v>
      </c>
      <c r="I34" s="210"/>
      <c r="J34" s="236" t="s">
        <v>32</v>
      </c>
      <c r="K34" s="237"/>
      <c r="L34" s="237"/>
      <c r="M34" s="237"/>
      <c r="N34" s="237"/>
      <c r="O34" s="237"/>
      <c r="P34" s="237"/>
    </row>
    <row r="35" spans="1:16" x14ac:dyDescent="0.2">
      <c r="A35" t="s">
        <v>41</v>
      </c>
      <c r="H35" s="222"/>
      <c r="I35" s="223"/>
      <c r="J35" s="237"/>
      <c r="K35" s="237"/>
      <c r="L35" s="237"/>
      <c r="M35" s="237"/>
      <c r="N35" s="237"/>
      <c r="O35" s="237"/>
      <c r="P35" s="237"/>
    </row>
    <row r="36" spans="1:16" ht="12.75" customHeight="1" x14ac:dyDescent="0.2">
      <c r="A36" s="238" t="s">
        <v>146</v>
      </c>
      <c r="B36" s="239"/>
      <c r="C36" s="239"/>
      <c r="D36" s="239"/>
      <c r="E36" s="239"/>
      <c r="F36" s="240"/>
      <c r="H36" s="222"/>
      <c r="I36" s="223"/>
      <c r="J36" s="237"/>
      <c r="K36" s="237"/>
      <c r="L36" s="237"/>
      <c r="M36" s="237"/>
      <c r="N36" s="237"/>
      <c r="O36" s="237"/>
      <c r="P36" s="237"/>
    </row>
    <row r="37" spans="1:16" x14ac:dyDescent="0.2">
      <c r="A37" s="241"/>
      <c r="B37" s="242"/>
      <c r="C37" s="242"/>
      <c r="D37" s="242"/>
      <c r="E37" s="242"/>
      <c r="F37" s="243"/>
      <c r="H37" s="6" t="s">
        <v>33</v>
      </c>
      <c r="I37" s="8"/>
      <c r="J37" s="247" t="s">
        <v>34</v>
      </c>
      <c r="K37" s="248"/>
      <c r="L37" s="248"/>
      <c r="M37" s="248"/>
      <c r="N37" s="248"/>
      <c r="O37" s="248"/>
      <c r="P37" s="249"/>
    </row>
    <row r="38" spans="1:16" x14ac:dyDescent="0.2">
      <c r="A38" s="241"/>
      <c r="B38" s="242"/>
      <c r="C38" s="242"/>
      <c r="D38" s="242"/>
      <c r="E38" s="242"/>
      <c r="F38" s="243"/>
    </row>
    <row r="39" spans="1:16" x14ac:dyDescent="0.2">
      <c r="A39" s="244"/>
      <c r="B39" s="245"/>
      <c r="C39" s="245"/>
      <c r="D39" s="245"/>
      <c r="E39" s="245"/>
      <c r="F39" s="246"/>
    </row>
    <row r="40" spans="1:16" x14ac:dyDescent="0.2">
      <c r="A40" s="60"/>
      <c r="B40" s="60"/>
      <c r="C40" s="60"/>
      <c r="D40" s="60"/>
      <c r="E40" s="60"/>
      <c r="F40" s="60"/>
    </row>
    <row r="41" spans="1:16" x14ac:dyDescent="0.2">
      <c r="A41" t="s">
        <v>42</v>
      </c>
    </row>
    <row r="42" spans="1:16" x14ac:dyDescent="0.2">
      <c r="A42" s="174"/>
      <c r="B42" s="175"/>
      <c r="C42" s="175"/>
      <c r="D42" s="175"/>
      <c r="E42" s="175"/>
      <c r="F42" s="176"/>
    </row>
    <row r="43" spans="1:16" x14ac:dyDescent="0.2">
      <c r="A43" s="177"/>
      <c r="B43" s="178"/>
      <c r="C43" s="178"/>
      <c r="D43" s="178"/>
      <c r="E43" s="178"/>
      <c r="F43" s="179"/>
    </row>
    <row r="44" spans="1:16" x14ac:dyDescent="0.2">
      <c r="A44" s="177"/>
      <c r="B44" s="178"/>
      <c r="C44" s="178"/>
      <c r="D44" s="178"/>
      <c r="E44" s="178"/>
      <c r="F44" s="179"/>
    </row>
    <row r="45" spans="1:16" x14ac:dyDescent="0.2">
      <c r="A45" s="180"/>
      <c r="B45" s="181"/>
      <c r="C45" s="181"/>
      <c r="D45" s="181"/>
      <c r="E45" s="181"/>
      <c r="F45" s="182"/>
    </row>
  </sheetData>
  <sheetProtection formatCells="0" selectLockedCells="1"/>
  <mergeCells count="27">
    <mergeCell ref="A42:F45"/>
    <mergeCell ref="J17:P18"/>
    <mergeCell ref="J19:P20"/>
    <mergeCell ref="H34:H36"/>
    <mergeCell ref="I34:I36"/>
    <mergeCell ref="J26:P26"/>
    <mergeCell ref="A14:F19"/>
    <mergeCell ref="J34:P36"/>
    <mergeCell ref="J21:P22"/>
    <mergeCell ref="I26:I28"/>
    <mergeCell ref="A22:F27"/>
    <mergeCell ref="A30:F33"/>
    <mergeCell ref="A36:F39"/>
    <mergeCell ref="J37:P37"/>
    <mergeCell ref="J27:P28"/>
    <mergeCell ref="J29:P33"/>
    <mergeCell ref="C2:J2"/>
    <mergeCell ref="K2:M2"/>
    <mergeCell ref="I29:I33"/>
    <mergeCell ref="H29:H33"/>
    <mergeCell ref="C5:F6"/>
    <mergeCell ref="A8:F11"/>
    <mergeCell ref="H27:H28"/>
    <mergeCell ref="J14:P14"/>
    <mergeCell ref="C4:F4"/>
    <mergeCell ref="J15:P16"/>
    <mergeCell ref="J25:P25"/>
  </mergeCells>
  <phoneticPr fontId="2" type="noConversion"/>
  <dataValidations count="1">
    <dataValidation type="list" allowBlank="1" showInputMessage="1" showErrorMessage="1" sqref="C4:F4">
      <formula1>$R$4:$R$8</formula1>
    </dataValidation>
  </dataValidations>
  <printOptions horizontalCentered="1"/>
  <pageMargins left="0.15748031496063" right="0.15748031496063" top="0.78740157480314998" bottom="0.59055118110236204" header="0.31496062992126" footer="0.31496062992126"/>
  <pageSetup paperSize="9" scale="87" orientation="landscape" r:id="rId1"/>
  <headerFooter alignWithMargins="0">
    <oddFooter>&amp;CBarnet Homes Fire Risk Assessment - Premises Summary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7"/>
  <sheetViews>
    <sheetView showGridLines="0" zoomScaleNormal="100" workbookViewId="0"/>
  </sheetViews>
  <sheetFormatPr defaultRowHeight="12.75" x14ac:dyDescent="0.2"/>
  <cols>
    <col min="1" max="1" width="9.42578125" customWidth="1"/>
    <col min="2" max="2" width="55.7109375" customWidth="1"/>
    <col min="3" max="3" width="7.28515625" customWidth="1"/>
    <col min="4" max="4" width="7.7109375" customWidth="1"/>
    <col min="5" max="5" width="55.7109375" customWidth="1"/>
    <col min="6" max="6" width="18" customWidth="1"/>
    <col min="7" max="7" width="12.28515625" customWidth="1"/>
    <col min="8" max="8" width="9.5703125" customWidth="1"/>
    <col min="9" max="9" width="9.5703125" hidden="1" customWidth="1"/>
    <col min="10" max="10" width="3.140625" hidden="1" customWidth="1"/>
    <col min="11" max="12" width="9.140625" hidden="1" customWidth="1"/>
    <col min="13" max="13" width="0" hidden="1" customWidth="1"/>
  </cols>
  <sheetData>
    <row r="1" spans="1:12" ht="26.25" customHeight="1" x14ac:dyDescent="0.2">
      <c r="A1" s="126" t="s">
        <v>43</v>
      </c>
      <c r="B1" s="127" t="s">
        <v>44</v>
      </c>
      <c r="C1" s="259" t="s">
        <v>45</v>
      </c>
      <c r="D1" s="260"/>
      <c r="E1" s="261"/>
      <c r="F1" s="128" t="s">
        <v>166</v>
      </c>
      <c r="G1" s="123"/>
      <c r="H1" s="111" t="str">
        <f>'FRA-detail'!P1</f>
        <v>UPRN</v>
      </c>
      <c r="I1" s="111" t="str">
        <f>'FRA-detail'!Q1</f>
        <v>B30A4</v>
      </c>
    </row>
    <row r="2" spans="1:12" ht="24" customHeight="1" x14ac:dyDescent="0.2">
      <c r="A2" s="129" t="s">
        <v>150</v>
      </c>
      <c r="B2" s="26" t="s">
        <v>188</v>
      </c>
      <c r="C2" s="262" t="s">
        <v>159</v>
      </c>
      <c r="D2" s="263"/>
      <c r="E2" s="264"/>
      <c r="F2" s="119" t="s">
        <v>167</v>
      </c>
      <c r="G2" s="124"/>
      <c r="K2" t="s">
        <v>6</v>
      </c>
      <c r="L2" t="s">
        <v>133</v>
      </c>
    </row>
    <row r="3" spans="1:12" ht="48" x14ac:dyDescent="0.2">
      <c r="A3" s="129" t="s">
        <v>151</v>
      </c>
      <c r="B3" s="117" t="s">
        <v>172</v>
      </c>
      <c r="C3" s="265" t="s">
        <v>47</v>
      </c>
      <c r="D3" s="265"/>
      <c r="E3" s="266"/>
      <c r="F3" s="119" t="s">
        <v>167</v>
      </c>
      <c r="G3" s="124"/>
      <c r="K3" t="s">
        <v>7</v>
      </c>
      <c r="L3" t="s">
        <v>134</v>
      </c>
    </row>
    <row r="4" spans="1:12" ht="36" x14ac:dyDescent="0.2">
      <c r="A4" s="129" t="s">
        <v>161</v>
      </c>
      <c r="B4" s="118" t="s">
        <v>171</v>
      </c>
      <c r="C4" s="265" t="s">
        <v>162</v>
      </c>
      <c r="D4" s="265"/>
      <c r="E4" s="266"/>
      <c r="F4" s="120" t="s">
        <v>31</v>
      </c>
      <c r="G4" s="125"/>
      <c r="K4" s="113" t="s">
        <v>185</v>
      </c>
      <c r="L4" t="s">
        <v>135</v>
      </c>
    </row>
    <row r="5" spans="1:12" ht="48" x14ac:dyDescent="0.2">
      <c r="A5" s="129" t="s">
        <v>152</v>
      </c>
      <c r="B5" s="26" t="s">
        <v>170</v>
      </c>
      <c r="C5" s="265" t="s">
        <v>163</v>
      </c>
      <c r="D5" s="265"/>
      <c r="E5" s="266"/>
      <c r="F5" s="121" t="s">
        <v>29</v>
      </c>
      <c r="G5" s="125"/>
      <c r="K5" s="113" t="s">
        <v>53</v>
      </c>
      <c r="L5" t="s">
        <v>136</v>
      </c>
    </row>
    <row r="6" spans="1:12" ht="36.75" thickBot="1" x14ac:dyDescent="0.25">
      <c r="A6" s="129" t="s">
        <v>153</v>
      </c>
      <c r="B6" s="117" t="s">
        <v>169</v>
      </c>
      <c r="C6" s="265" t="s">
        <v>175</v>
      </c>
      <c r="D6" s="265"/>
      <c r="E6" s="266"/>
      <c r="F6" s="122" t="s">
        <v>27</v>
      </c>
      <c r="G6" s="125"/>
      <c r="L6" t="s">
        <v>137</v>
      </c>
    </row>
    <row r="7" spans="1:12" ht="26.1" customHeight="1" thickBot="1" x14ac:dyDescent="0.25">
      <c r="A7" s="130" t="s">
        <v>154</v>
      </c>
      <c r="B7" s="131" t="s">
        <v>46</v>
      </c>
      <c r="C7" s="253" t="s">
        <v>165</v>
      </c>
      <c r="D7" s="253"/>
      <c r="E7" s="254"/>
      <c r="F7" s="132" t="s">
        <v>168</v>
      </c>
      <c r="L7" t="s">
        <v>138</v>
      </c>
    </row>
    <row r="8" spans="1:12" ht="33" customHeight="1" x14ac:dyDescent="0.2">
      <c r="A8" s="30"/>
      <c r="B8" s="142" t="s">
        <v>184</v>
      </c>
      <c r="C8" s="31"/>
      <c r="D8" s="31"/>
    </row>
    <row r="9" spans="1:12" ht="45" customHeight="1" thickBot="1" x14ac:dyDescent="0.25">
      <c r="A9" s="30"/>
      <c r="B9" s="258" t="s">
        <v>194</v>
      </c>
      <c r="C9" s="258"/>
      <c r="D9" s="258"/>
      <c r="E9" s="258"/>
      <c r="F9" s="258"/>
    </row>
    <row r="10" spans="1:12" ht="18" customHeight="1" thickBot="1" x14ac:dyDescent="0.25">
      <c r="A10" s="151" t="s">
        <v>11</v>
      </c>
      <c r="B10" s="255" t="str">
        <f ca="1">'FRA-detail'!A26</f>
        <v>Pine Road 34-40, N11 1EP</v>
      </c>
      <c r="C10" s="256"/>
      <c r="D10" s="257"/>
      <c r="E10" s="150" t="s">
        <v>191</v>
      </c>
      <c r="F10" s="141">
        <f>'FRA-detail'!J8</f>
        <v>42744</v>
      </c>
    </row>
    <row r="11" spans="1:12" ht="9.9499999999999993" customHeight="1" thickBot="1" x14ac:dyDescent="0.25"/>
    <row r="12" spans="1:12" ht="24.75" thickBot="1" x14ac:dyDescent="0.25">
      <c r="A12" s="32" t="s">
        <v>48</v>
      </c>
      <c r="B12" s="33" t="s">
        <v>49</v>
      </c>
      <c r="C12" s="34" t="s">
        <v>189</v>
      </c>
      <c r="D12" s="45" t="s">
        <v>43</v>
      </c>
      <c r="E12" s="145" t="s">
        <v>50</v>
      </c>
      <c r="F12" s="146" t="s">
        <v>123</v>
      </c>
      <c r="G12" s="77" t="s">
        <v>131</v>
      </c>
      <c r="H12" s="77" t="s">
        <v>114</v>
      </c>
    </row>
    <row r="13" spans="1:12" x14ac:dyDescent="0.2">
      <c r="A13" s="251" t="s">
        <v>51</v>
      </c>
      <c r="B13" s="252"/>
      <c r="C13" s="252"/>
      <c r="D13" s="252"/>
      <c r="E13" s="252"/>
      <c r="F13" s="3"/>
      <c r="G13" s="3"/>
      <c r="H13" s="3"/>
      <c r="I13">
        <v>0</v>
      </c>
    </row>
    <row r="14" spans="1:12" x14ac:dyDescent="0.2">
      <c r="A14" s="66">
        <v>1</v>
      </c>
      <c r="B14" s="67" t="s">
        <v>52</v>
      </c>
      <c r="C14" s="63" t="s">
        <v>6</v>
      </c>
      <c r="D14" s="63"/>
      <c r="E14" s="64"/>
      <c r="F14" s="64"/>
      <c r="G14" s="85"/>
      <c r="H14" s="92"/>
      <c r="I14">
        <f t="shared" ref="I14:I45" si="0">IF(ISBLANK(D14),I13,I13+1)</f>
        <v>0</v>
      </c>
    </row>
    <row r="15" spans="1:12" x14ac:dyDescent="0.2">
      <c r="A15" s="71">
        <v>1</v>
      </c>
      <c r="B15" s="95"/>
      <c r="C15" s="63"/>
      <c r="D15" s="63"/>
      <c r="E15" s="64"/>
      <c r="F15" s="64"/>
      <c r="G15" s="85"/>
      <c r="H15" s="92"/>
      <c r="I15">
        <f t="shared" si="0"/>
        <v>0</v>
      </c>
    </row>
    <row r="16" spans="1:12" x14ac:dyDescent="0.2">
      <c r="A16" s="66">
        <v>2</v>
      </c>
      <c r="B16" s="67" t="s">
        <v>54</v>
      </c>
      <c r="C16" s="63" t="s">
        <v>6</v>
      </c>
      <c r="D16" s="63"/>
      <c r="E16" s="112"/>
      <c r="F16" s="64"/>
      <c r="G16" s="85"/>
      <c r="H16" s="92"/>
      <c r="I16">
        <f t="shared" si="0"/>
        <v>0</v>
      </c>
    </row>
    <row r="17" spans="1:9" x14ac:dyDescent="0.2">
      <c r="A17" s="71">
        <v>2</v>
      </c>
      <c r="B17" s="95"/>
      <c r="C17" s="63"/>
      <c r="D17" s="63"/>
      <c r="E17" s="64"/>
      <c r="F17" s="64"/>
      <c r="G17" s="85"/>
      <c r="H17" s="92"/>
      <c r="I17">
        <f t="shared" si="0"/>
        <v>0</v>
      </c>
    </row>
    <row r="18" spans="1:9" x14ac:dyDescent="0.2">
      <c r="A18" s="61">
        <v>3</v>
      </c>
      <c r="B18" s="62" t="s">
        <v>55</v>
      </c>
      <c r="C18" s="63" t="s">
        <v>53</v>
      </c>
      <c r="D18" s="63"/>
      <c r="E18" s="64"/>
      <c r="F18" s="64"/>
      <c r="G18" s="85"/>
      <c r="H18" s="92"/>
      <c r="I18">
        <f t="shared" si="0"/>
        <v>0</v>
      </c>
    </row>
    <row r="19" spans="1:9" x14ac:dyDescent="0.2">
      <c r="A19" s="143" t="s">
        <v>60</v>
      </c>
      <c r="B19" s="65"/>
      <c r="C19" s="65"/>
      <c r="D19" s="65"/>
      <c r="E19" s="65"/>
      <c r="F19" s="65"/>
      <c r="G19" s="86"/>
      <c r="H19" s="86"/>
      <c r="I19">
        <f t="shared" si="0"/>
        <v>0</v>
      </c>
    </row>
    <row r="20" spans="1:9" ht="24" x14ac:dyDescent="0.2">
      <c r="A20" s="66">
        <v>4</v>
      </c>
      <c r="B20" s="67" t="s">
        <v>56</v>
      </c>
      <c r="C20" s="63" t="s">
        <v>7</v>
      </c>
      <c r="D20" s="63" t="s">
        <v>153</v>
      </c>
      <c r="E20" s="133" t="s">
        <v>212</v>
      </c>
      <c r="F20" s="64"/>
      <c r="G20" s="63"/>
      <c r="H20" s="92"/>
      <c r="I20">
        <f t="shared" si="0"/>
        <v>1</v>
      </c>
    </row>
    <row r="21" spans="1:9" x14ac:dyDescent="0.2">
      <c r="A21" s="71">
        <v>4</v>
      </c>
      <c r="B21" s="95"/>
      <c r="C21" s="63"/>
      <c r="D21" s="63"/>
      <c r="E21" s="64"/>
      <c r="F21" s="64"/>
      <c r="G21" s="63"/>
      <c r="H21" s="92"/>
      <c r="I21">
        <f t="shared" si="0"/>
        <v>1</v>
      </c>
    </row>
    <row r="22" spans="1:9" x14ac:dyDescent="0.2">
      <c r="A22" s="66">
        <v>5</v>
      </c>
      <c r="B22" s="67" t="s">
        <v>57</v>
      </c>
      <c r="C22" s="63" t="s">
        <v>6</v>
      </c>
      <c r="D22" s="63"/>
      <c r="E22" s="112" t="s">
        <v>209</v>
      </c>
      <c r="F22" s="64"/>
      <c r="G22" s="63"/>
      <c r="H22" s="92"/>
      <c r="I22">
        <f t="shared" si="0"/>
        <v>1</v>
      </c>
    </row>
    <row r="23" spans="1:9" x14ac:dyDescent="0.2">
      <c r="A23" s="71">
        <v>5</v>
      </c>
      <c r="B23" s="95"/>
      <c r="C23" s="63"/>
      <c r="D23" s="63"/>
      <c r="E23" s="64"/>
      <c r="F23" s="64"/>
      <c r="G23" s="63"/>
      <c r="H23" s="92"/>
      <c r="I23">
        <f t="shared" si="0"/>
        <v>1</v>
      </c>
    </row>
    <row r="24" spans="1:9" x14ac:dyDescent="0.2">
      <c r="A24" s="66">
        <v>6</v>
      </c>
      <c r="B24" s="67" t="s">
        <v>58</v>
      </c>
      <c r="C24" s="63" t="s">
        <v>6</v>
      </c>
      <c r="D24" s="63"/>
      <c r="E24" s="64" t="s">
        <v>125</v>
      </c>
      <c r="F24" s="64"/>
      <c r="G24" s="63"/>
      <c r="H24" s="92"/>
      <c r="I24">
        <f t="shared" si="0"/>
        <v>1</v>
      </c>
    </row>
    <row r="25" spans="1:9" x14ac:dyDescent="0.2">
      <c r="A25" s="71">
        <v>6</v>
      </c>
      <c r="B25" s="95"/>
      <c r="C25" s="63"/>
      <c r="D25" s="63"/>
      <c r="E25" s="64"/>
      <c r="F25" s="64"/>
      <c r="G25" s="63"/>
      <c r="H25" s="92"/>
      <c r="I25">
        <f t="shared" si="0"/>
        <v>1</v>
      </c>
    </row>
    <row r="26" spans="1:9" x14ac:dyDescent="0.2">
      <c r="A26" s="143" t="s">
        <v>59</v>
      </c>
      <c r="B26" s="65"/>
      <c r="C26" s="65"/>
      <c r="D26" s="65"/>
      <c r="E26" s="65"/>
      <c r="F26" s="65"/>
      <c r="G26" s="86"/>
      <c r="H26" s="86"/>
      <c r="I26">
        <f t="shared" si="0"/>
        <v>1</v>
      </c>
    </row>
    <row r="27" spans="1:9" x14ac:dyDescent="0.2">
      <c r="A27" s="66">
        <v>7</v>
      </c>
      <c r="B27" s="67" t="s">
        <v>61</v>
      </c>
      <c r="C27" s="63" t="s">
        <v>7</v>
      </c>
      <c r="D27" s="63"/>
      <c r="E27" s="64"/>
      <c r="F27" s="64"/>
      <c r="G27" s="63"/>
      <c r="H27" s="92"/>
      <c r="I27">
        <f t="shared" si="0"/>
        <v>1</v>
      </c>
    </row>
    <row r="28" spans="1:9" x14ac:dyDescent="0.2">
      <c r="A28" s="71">
        <v>7</v>
      </c>
      <c r="B28" s="95"/>
      <c r="C28" s="63"/>
      <c r="D28" s="63"/>
      <c r="E28" s="64"/>
      <c r="F28" s="64"/>
      <c r="G28" s="63"/>
      <c r="H28" s="92"/>
      <c r="I28">
        <f t="shared" si="0"/>
        <v>1</v>
      </c>
    </row>
    <row r="29" spans="1:9" x14ac:dyDescent="0.2">
      <c r="A29" s="143" t="s">
        <v>117</v>
      </c>
      <c r="B29" s="65"/>
      <c r="C29" s="65"/>
      <c r="D29" s="65"/>
      <c r="E29" s="65"/>
      <c r="F29" s="65"/>
      <c r="G29" s="86"/>
      <c r="H29" s="86"/>
      <c r="I29">
        <f t="shared" si="0"/>
        <v>1</v>
      </c>
    </row>
    <row r="30" spans="1:9" x14ac:dyDescent="0.2">
      <c r="A30" s="66">
        <v>8</v>
      </c>
      <c r="B30" s="106" t="s">
        <v>143</v>
      </c>
      <c r="C30" s="63" t="s">
        <v>6</v>
      </c>
      <c r="D30" s="63"/>
      <c r="E30" s="133" t="s">
        <v>216</v>
      </c>
      <c r="F30" s="64"/>
      <c r="G30" s="63"/>
      <c r="H30" s="92"/>
      <c r="I30">
        <f t="shared" si="0"/>
        <v>1</v>
      </c>
    </row>
    <row r="31" spans="1:9" x14ac:dyDescent="0.2">
      <c r="A31" s="71">
        <v>8</v>
      </c>
      <c r="B31" s="100"/>
      <c r="C31" s="63"/>
      <c r="D31" s="63"/>
      <c r="E31" s="64"/>
      <c r="F31" s="64"/>
      <c r="G31" s="63"/>
      <c r="H31" s="92"/>
      <c r="I31">
        <f t="shared" si="0"/>
        <v>1</v>
      </c>
    </row>
    <row r="32" spans="1:9" x14ac:dyDescent="0.2">
      <c r="A32" s="143" t="s">
        <v>62</v>
      </c>
      <c r="B32" s="65"/>
      <c r="C32" s="65"/>
      <c r="D32" s="65"/>
      <c r="E32" s="65"/>
      <c r="F32" s="65"/>
      <c r="G32" s="86"/>
      <c r="H32" s="86"/>
      <c r="I32">
        <f t="shared" si="0"/>
        <v>1</v>
      </c>
    </row>
    <row r="33" spans="1:9" ht="24" x14ac:dyDescent="0.2">
      <c r="A33" s="66">
        <v>9</v>
      </c>
      <c r="B33" s="67" t="s">
        <v>63</v>
      </c>
      <c r="C33" s="63" t="s">
        <v>6</v>
      </c>
      <c r="D33" s="63"/>
      <c r="E33" s="64" t="s">
        <v>208</v>
      </c>
      <c r="F33" s="64"/>
      <c r="G33" s="63"/>
      <c r="H33" s="92"/>
      <c r="I33">
        <f t="shared" si="0"/>
        <v>1</v>
      </c>
    </row>
    <row r="34" spans="1:9" x14ac:dyDescent="0.2">
      <c r="A34" s="71">
        <v>9</v>
      </c>
      <c r="B34" s="95"/>
      <c r="C34" s="63"/>
      <c r="D34" s="63"/>
      <c r="E34" s="64"/>
      <c r="F34" s="64"/>
      <c r="G34" s="63"/>
      <c r="H34" s="92"/>
      <c r="I34">
        <f t="shared" si="0"/>
        <v>1</v>
      </c>
    </row>
    <row r="35" spans="1:9" x14ac:dyDescent="0.2">
      <c r="A35" s="66">
        <v>10</v>
      </c>
      <c r="B35" s="67" t="s">
        <v>64</v>
      </c>
      <c r="C35" s="63" t="s">
        <v>6</v>
      </c>
      <c r="D35" s="63"/>
      <c r="E35" s="64"/>
      <c r="F35" s="64"/>
      <c r="G35" s="63"/>
      <c r="H35" s="92"/>
      <c r="I35">
        <f t="shared" si="0"/>
        <v>1</v>
      </c>
    </row>
    <row r="36" spans="1:9" x14ac:dyDescent="0.2">
      <c r="A36" s="71">
        <v>10</v>
      </c>
      <c r="B36" s="95"/>
      <c r="C36" s="63"/>
      <c r="D36" s="63"/>
      <c r="E36" s="64"/>
      <c r="F36" s="64"/>
      <c r="G36" s="63"/>
      <c r="H36" s="92"/>
      <c r="I36">
        <f t="shared" si="0"/>
        <v>1</v>
      </c>
    </row>
    <row r="37" spans="1:9" ht="36" x14ac:dyDescent="0.2">
      <c r="A37" s="66">
        <v>11</v>
      </c>
      <c r="B37" s="67" t="s">
        <v>65</v>
      </c>
      <c r="C37" s="63" t="s">
        <v>6</v>
      </c>
      <c r="D37" s="63"/>
      <c r="E37" s="64" t="s">
        <v>156</v>
      </c>
      <c r="F37" s="64"/>
      <c r="G37" s="63"/>
      <c r="H37" s="92"/>
      <c r="I37">
        <f t="shared" si="0"/>
        <v>1</v>
      </c>
    </row>
    <row r="38" spans="1:9" x14ac:dyDescent="0.2">
      <c r="A38" s="71">
        <v>11</v>
      </c>
      <c r="B38" s="95"/>
      <c r="C38" s="63"/>
      <c r="D38" s="63"/>
      <c r="E38" s="64"/>
      <c r="F38" s="64"/>
      <c r="G38" s="63"/>
      <c r="H38" s="92"/>
      <c r="I38">
        <f t="shared" si="0"/>
        <v>1</v>
      </c>
    </row>
    <row r="39" spans="1:9" x14ac:dyDescent="0.2">
      <c r="A39" s="66">
        <v>12</v>
      </c>
      <c r="B39" s="67" t="s">
        <v>66</v>
      </c>
      <c r="C39" s="63" t="s">
        <v>53</v>
      </c>
      <c r="D39" s="63"/>
      <c r="E39" s="64"/>
      <c r="F39" s="64"/>
      <c r="G39" s="63"/>
      <c r="H39" s="92"/>
      <c r="I39">
        <f t="shared" si="0"/>
        <v>1</v>
      </c>
    </row>
    <row r="40" spans="1:9" x14ac:dyDescent="0.2">
      <c r="A40" s="71">
        <v>12</v>
      </c>
      <c r="B40" s="95"/>
      <c r="C40" s="63"/>
      <c r="D40" s="63"/>
      <c r="E40" s="64"/>
      <c r="F40" s="64"/>
      <c r="G40" s="63"/>
      <c r="H40" s="92"/>
      <c r="I40">
        <f t="shared" si="0"/>
        <v>1</v>
      </c>
    </row>
    <row r="41" spans="1:9" ht="24.95" customHeight="1" x14ac:dyDescent="0.2">
      <c r="A41" s="66">
        <v>13</v>
      </c>
      <c r="B41" s="67" t="s">
        <v>67</v>
      </c>
      <c r="C41" s="63" t="s">
        <v>6</v>
      </c>
      <c r="D41" s="63"/>
      <c r="E41" s="64" t="s">
        <v>204</v>
      </c>
      <c r="F41" s="64"/>
      <c r="G41" s="63"/>
      <c r="H41" s="92"/>
      <c r="I41">
        <f t="shared" si="0"/>
        <v>1</v>
      </c>
    </row>
    <row r="42" spans="1:9" x14ac:dyDescent="0.2">
      <c r="A42" s="71">
        <v>13</v>
      </c>
      <c r="B42" s="95"/>
      <c r="C42" s="68"/>
      <c r="D42" s="63"/>
      <c r="E42" s="64"/>
      <c r="F42" s="64"/>
      <c r="G42" s="63"/>
      <c r="H42" s="92"/>
      <c r="I42">
        <f t="shared" si="0"/>
        <v>1</v>
      </c>
    </row>
    <row r="43" spans="1:9" ht="48" x14ac:dyDescent="0.2">
      <c r="A43" s="66">
        <v>14</v>
      </c>
      <c r="B43" s="148" t="s">
        <v>200</v>
      </c>
      <c r="C43" s="63" t="s">
        <v>7</v>
      </c>
      <c r="D43" s="63" t="s">
        <v>153</v>
      </c>
      <c r="E43" s="133" t="s">
        <v>225</v>
      </c>
      <c r="F43" s="64"/>
      <c r="G43" s="63"/>
      <c r="H43" s="92"/>
      <c r="I43">
        <f t="shared" si="0"/>
        <v>2</v>
      </c>
    </row>
    <row r="44" spans="1:9" ht="24" x14ac:dyDescent="0.2">
      <c r="A44" s="69">
        <v>14</v>
      </c>
      <c r="B44" s="147"/>
      <c r="C44" s="63"/>
      <c r="D44" s="63"/>
      <c r="E44" s="133" t="s">
        <v>221</v>
      </c>
      <c r="F44" s="64"/>
      <c r="G44" s="63"/>
      <c r="H44" s="92"/>
      <c r="I44">
        <f t="shared" si="0"/>
        <v>2</v>
      </c>
    </row>
    <row r="45" spans="1:9" ht="24" x14ac:dyDescent="0.2">
      <c r="A45" s="69">
        <v>14</v>
      </c>
      <c r="B45" s="70"/>
      <c r="C45" s="63" t="s">
        <v>7</v>
      </c>
      <c r="D45" s="63" t="s">
        <v>153</v>
      </c>
      <c r="E45" s="133" t="s">
        <v>217</v>
      </c>
      <c r="F45" s="64"/>
      <c r="G45" s="63"/>
      <c r="H45" s="92"/>
      <c r="I45">
        <f t="shared" si="0"/>
        <v>3</v>
      </c>
    </row>
    <row r="46" spans="1:9" ht="24" x14ac:dyDescent="0.2">
      <c r="A46" s="69">
        <v>14</v>
      </c>
      <c r="B46" s="70"/>
      <c r="C46" s="63" t="s">
        <v>7</v>
      </c>
      <c r="D46" s="63" t="s">
        <v>153</v>
      </c>
      <c r="E46" s="133" t="s">
        <v>218</v>
      </c>
      <c r="F46" s="64"/>
      <c r="G46" s="63"/>
      <c r="H46" s="92"/>
      <c r="I46">
        <f t="shared" ref="I46:I77" si="1">IF(ISBLANK(D46),I45,I45+1)</f>
        <v>4</v>
      </c>
    </row>
    <row r="47" spans="1:9" x14ac:dyDescent="0.2">
      <c r="A47" s="69">
        <v>14</v>
      </c>
      <c r="B47" s="70"/>
      <c r="C47" s="63"/>
      <c r="D47" s="63"/>
      <c r="E47" s="133"/>
      <c r="F47" s="64"/>
      <c r="G47" s="63"/>
      <c r="H47" s="92"/>
      <c r="I47">
        <f t="shared" si="1"/>
        <v>4</v>
      </c>
    </row>
    <row r="48" spans="1:9" hidden="1" x14ac:dyDescent="0.2">
      <c r="A48" s="69">
        <v>14</v>
      </c>
      <c r="B48" s="70"/>
      <c r="C48" s="63"/>
      <c r="D48" s="63"/>
      <c r="E48" s="134"/>
      <c r="F48" s="64"/>
      <c r="G48" s="63"/>
      <c r="H48" s="92"/>
      <c r="I48">
        <f t="shared" si="1"/>
        <v>4</v>
      </c>
    </row>
    <row r="49" spans="1:9" hidden="1" x14ac:dyDescent="0.2">
      <c r="A49" s="69">
        <v>14</v>
      </c>
      <c r="B49" s="70"/>
      <c r="C49" s="63"/>
      <c r="D49" s="63"/>
      <c r="E49" s="133"/>
      <c r="F49" s="64"/>
      <c r="G49" s="63"/>
      <c r="H49" s="92"/>
      <c r="I49">
        <f t="shared" si="1"/>
        <v>4</v>
      </c>
    </row>
    <row r="50" spans="1:9" hidden="1" x14ac:dyDescent="0.2">
      <c r="A50" s="69">
        <v>14</v>
      </c>
      <c r="B50" s="70"/>
      <c r="C50" s="63"/>
      <c r="D50" s="63"/>
      <c r="E50" s="134"/>
      <c r="F50" s="64"/>
      <c r="G50" s="63"/>
      <c r="H50" s="92"/>
      <c r="I50">
        <f t="shared" si="1"/>
        <v>4</v>
      </c>
    </row>
    <row r="51" spans="1:9" hidden="1" x14ac:dyDescent="0.2">
      <c r="A51" s="69">
        <v>14</v>
      </c>
      <c r="B51" s="70"/>
      <c r="C51" s="63"/>
      <c r="D51" s="63"/>
      <c r="E51" s="112"/>
      <c r="F51" s="64"/>
      <c r="G51" s="63"/>
      <c r="H51" s="92"/>
      <c r="I51">
        <f t="shared" si="1"/>
        <v>4</v>
      </c>
    </row>
    <row r="52" spans="1:9" hidden="1" x14ac:dyDescent="0.2">
      <c r="A52" s="71">
        <v>14</v>
      </c>
      <c r="B52" s="72"/>
      <c r="C52" s="63"/>
      <c r="D52" s="63"/>
      <c r="E52" s="112"/>
      <c r="F52" s="64"/>
      <c r="G52" s="63"/>
      <c r="H52" s="92"/>
      <c r="I52">
        <f t="shared" si="1"/>
        <v>4</v>
      </c>
    </row>
    <row r="53" spans="1:9" x14ac:dyDescent="0.2">
      <c r="A53" s="66">
        <v>15</v>
      </c>
      <c r="B53" s="67" t="s">
        <v>68</v>
      </c>
      <c r="C53" s="63" t="s">
        <v>53</v>
      </c>
      <c r="D53" s="63"/>
      <c r="E53" s="64"/>
      <c r="F53" s="64"/>
      <c r="G53" s="63"/>
      <c r="H53" s="92"/>
      <c r="I53">
        <f t="shared" si="1"/>
        <v>4</v>
      </c>
    </row>
    <row r="54" spans="1:9" x14ac:dyDescent="0.2">
      <c r="A54" s="71">
        <v>15</v>
      </c>
      <c r="B54" s="95"/>
      <c r="C54" s="63"/>
      <c r="D54" s="63"/>
      <c r="E54" s="64"/>
      <c r="F54" s="64"/>
      <c r="G54" s="63"/>
      <c r="H54" s="92"/>
      <c r="I54">
        <f t="shared" si="1"/>
        <v>4</v>
      </c>
    </row>
    <row r="55" spans="1:9" x14ac:dyDescent="0.2">
      <c r="A55" s="66">
        <v>16</v>
      </c>
      <c r="B55" s="67" t="s">
        <v>69</v>
      </c>
      <c r="C55" s="63" t="s">
        <v>6</v>
      </c>
      <c r="D55" s="63"/>
      <c r="E55" s="64" t="s">
        <v>126</v>
      </c>
      <c r="F55" s="64"/>
      <c r="G55" s="63"/>
      <c r="H55" s="92"/>
      <c r="I55">
        <f t="shared" si="1"/>
        <v>4</v>
      </c>
    </row>
    <row r="56" spans="1:9" x14ac:dyDescent="0.2">
      <c r="A56" s="71">
        <v>16</v>
      </c>
      <c r="B56" s="95"/>
      <c r="C56" s="63"/>
      <c r="D56" s="63"/>
      <c r="E56" s="64"/>
      <c r="F56" s="64"/>
      <c r="G56" s="63"/>
      <c r="H56" s="92"/>
      <c r="I56">
        <f t="shared" si="1"/>
        <v>4</v>
      </c>
    </row>
    <row r="57" spans="1:9" x14ac:dyDescent="0.2">
      <c r="A57" s="66">
        <v>17</v>
      </c>
      <c r="B57" s="67" t="s">
        <v>70</v>
      </c>
      <c r="C57" s="63" t="s">
        <v>53</v>
      </c>
      <c r="D57" s="63"/>
      <c r="E57" s="64"/>
      <c r="F57" s="64"/>
      <c r="G57" s="63"/>
      <c r="H57" s="92"/>
      <c r="I57">
        <f t="shared" si="1"/>
        <v>4</v>
      </c>
    </row>
    <row r="58" spans="1:9" x14ac:dyDescent="0.2">
      <c r="A58" s="71">
        <v>17</v>
      </c>
      <c r="B58" s="95"/>
      <c r="C58" s="63"/>
      <c r="D58" s="63"/>
      <c r="E58" s="64"/>
      <c r="F58" s="64"/>
      <c r="G58" s="63"/>
      <c r="H58" s="92"/>
      <c r="I58">
        <f t="shared" si="1"/>
        <v>4</v>
      </c>
    </row>
    <row r="59" spans="1:9" ht="84" x14ac:dyDescent="0.2">
      <c r="A59" s="66">
        <v>18</v>
      </c>
      <c r="B59" s="67" t="s">
        <v>71</v>
      </c>
      <c r="C59" s="63" t="s">
        <v>7</v>
      </c>
      <c r="D59" s="63" t="s">
        <v>153</v>
      </c>
      <c r="E59" s="163" t="s">
        <v>219</v>
      </c>
      <c r="F59" s="64"/>
      <c r="G59" s="63"/>
      <c r="H59" s="92"/>
      <c r="I59">
        <f t="shared" si="1"/>
        <v>5</v>
      </c>
    </row>
    <row r="60" spans="1:9" x14ac:dyDescent="0.2">
      <c r="A60" s="71">
        <v>18</v>
      </c>
      <c r="B60" s="95"/>
      <c r="C60" s="63"/>
      <c r="D60" s="63"/>
      <c r="E60" s="64"/>
      <c r="F60" s="64"/>
      <c r="G60" s="63"/>
      <c r="H60" s="92"/>
      <c r="I60">
        <f t="shared" si="1"/>
        <v>5</v>
      </c>
    </row>
    <row r="61" spans="1:9" ht="60" x14ac:dyDescent="0.2">
      <c r="A61" s="66">
        <v>19</v>
      </c>
      <c r="B61" s="98" t="s">
        <v>72</v>
      </c>
      <c r="C61" s="63" t="s">
        <v>7</v>
      </c>
      <c r="D61" s="63"/>
      <c r="E61" s="64" t="s">
        <v>205</v>
      </c>
      <c r="F61" s="64"/>
      <c r="G61" s="63"/>
      <c r="H61" s="92"/>
      <c r="I61">
        <f t="shared" si="1"/>
        <v>5</v>
      </c>
    </row>
    <row r="62" spans="1:9" x14ac:dyDescent="0.2">
      <c r="A62" s="71">
        <v>19</v>
      </c>
      <c r="B62" s="72"/>
      <c r="C62" s="63"/>
      <c r="D62" s="63"/>
      <c r="E62" s="64"/>
      <c r="F62" s="64"/>
      <c r="G62" s="63"/>
      <c r="H62" s="92"/>
      <c r="I62">
        <f t="shared" si="1"/>
        <v>5</v>
      </c>
    </row>
    <row r="63" spans="1:9" x14ac:dyDescent="0.2">
      <c r="A63" s="143" t="s">
        <v>73</v>
      </c>
      <c r="B63" s="65"/>
      <c r="C63" s="65"/>
      <c r="D63" s="65"/>
      <c r="E63" s="65"/>
      <c r="F63" s="65"/>
      <c r="G63" s="86"/>
      <c r="H63" s="86"/>
      <c r="I63">
        <f t="shared" si="1"/>
        <v>5</v>
      </c>
    </row>
    <row r="64" spans="1:9" ht="24" x14ac:dyDescent="0.2">
      <c r="A64" s="66">
        <v>20</v>
      </c>
      <c r="B64" s="98" t="s">
        <v>74</v>
      </c>
      <c r="C64" s="135" t="s">
        <v>53</v>
      </c>
      <c r="D64" s="135"/>
      <c r="E64" s="134" t="s">
        <v>220</v>
      </c>
      <c r="F64" s="64"/>
      <c r="G64" s="63"/>
      <c r="H64" s="92"/>
      <c r="I64">
        <f t="shared" si="1"/>
        <v>5</v>
      </c>
    </row>
    <row r="65" spans="1:9" x14ac:dyDescent="0.2">
      <c r="A65" s="71">
        <v>20</v>
      </c>
      <c r="B65" s="72"/>
      <c r="C65" s="63"/>
      <c r="D65" s="63"/>
      <c r="E65" s="64"/>
      <c r="F65" s="64"/>
      <c r="G65" s="63"/>
      <c r="H65" s="92"/>
      <c r="I65">
        <f t="shared" si="1"/>
        <v>5</v>
      </c>
    </row>
    <row r="66" spans="1:9" x14ac:dyDescent="0.2">
      <c r="A66" s="66">
        <v>21</v>
      </c>
      <c r="B66" s="67" t="s">
        <v>75</v>
      </c>
      <c r="C66" s="63" t="s">
        <v>185</v>
      </c>
      <c r="D66" s="63"/>
      <c r="E66" s="64"/>
      <c r="F66" s="64"/>
      <c r="G66" s="63"/>
      <c r="H66" s="92"/>
      <c r="I66">
        <f t="shared" si="1"/>
        <v>5</v>
      </c>
    </row>
    <row r="67" spans="1:9" x14ac:dyDescent="0.2">
      <c r="A67" s="71">
        <v>21</v>
      </c>
      <c r="B67" s="95"/>
      <c r="C67" s="63"/>
      <c r="D67" s="63"/>
      <c r="E67" s="64"/>
      <c r="F67" s="64"/>
      <c r="G67" s="63"/>
      <c r="H67" s="92"/>
      <c r="I67">
        <f t="shared" si="1"/>
        <v>5</v>
      </c>
    </row>
    <row r="68" spans="1:9" x14ac:dyDescent="0.2">
      <c r="A68" s="143" t="s">
        <v>76</v>
      </c>
      <c r="B68" s="65"/>
      <c r="C68" s="65"/>
      <c r="D68" s="65"/>
      <c r="E68" s="65"/>
      <c r="F68" s="65"/>
      <c r="G68" s="87"/>
      <c r="H68" s="87"/>
      <c r="I68">
        <f t="shared" si="1"/>
        <v>5</v>
      </c>
    </row>
    <row r="69" spans="1:9" ht="24" x14ac:dyDescent="0.2">
      <c r="A69" s="66">
        <v>22</v>
      </c>
      <c r="B69" s="67" t="s">
        <v>77</v>
      </c>
      <c r="C69" s="68" t="s">
        <v>7</v>
      </c>
      <c r="D69" s="79" t="s">
        <v>153</v>
      </c>
      <c r="E69" s="144" t="s">
        <v>222</v>
      </c>
      <c r="F69" s="81"/>
      <c r="G69" s="63"/>
      <c r="H69" s="92"/>
      <c r="I69">
        <f t="shared" si="1"/>
        <v>6</v>
      </c>
    </row>
    <row r="70" spans="1:9" x14ac:dyDescent="0.2">
      <c r="A70" s="69">
        <v>22</v>
      </c>
      <c r="B70" s="94"/>
      <c r="C70" s="68"/>
      <c r="D70" s="79"/>
      <c r="E70" s="115"/>
      <c r="F70" s="81"/>
      <c r="G70" s="63"/>
      <c r="H70" s="92"/>
      <c r="I70">
        <f t="shared" si="1"/>
        <v>6</v>
      </c>
    </row>
    <row r="71" spans="1:9" hidden="1" x14ac:dyDescent="0.2">
      <c r="A71" s="69">
        <v>22</v>
      </c>
      <c r="B71" s="94"/>
      <c r="C71" s="68"/>
      <c r="D71" s="79"/>
      <c r="E71" s="93"/>
      <c r="F71" s="81"/>
      <c r="G71" s="63"/>
      <c r="H71" s="92"/>
      <c r="I71">
        <f t="shared" si="1"/>
        <v>6</v>
      </c>
    </row>
    <row r="72" spans="1:9" hidden="1" x14ac:dyDescent="0.2">
      <c r="A72" s="69">
        <v>22</v>
      </c>
      <c r="B72" s="94"/>
      <c r="C72" s="68"/>
      <c r="D72" s="79"/>
      <c r="E72" s="93"/>
      <c r="F72" s="81"/>
      <c r="G72" s="63"/>
      <c r="H72" s="92"/>
      <c r="I72">
        <f t="shared" si="1"/>
        <v>6</v>
      </c>
    </row>
    <row r="73" spans="1:9" hidden="1" x14ac:dyDescent="0.2">
      <c r="A73" s="69">
        <v>22</v>
      </c>
      <c r="B73" s="94"/>
      <c r="C73" s="68"/>
      <c r="D73" s="79"/>
      <c r="E73" s="93"/>
      <c r="F73" s="81"/>
      <c r="G73" s="63"/>
      <c r="H73" s="92"/>
      <c r="I73">
        <f t="shared" si="1"/>
        <v>6</v>
      </c>
    </row>
    <row r="74" spans="1:9" hidden="1" x14ac:dyDescent="0.2">
      <c r="A74" s="71">
        <v>22</v>
      </c>
      <c r="B74" s="95"/>
      <c r="C74" s="68"/>
      <c r="D74" s="79"/>
      <c r="E74" s="93"/>
      <c r="F74" s="81"/>
      <c r="G74" s="63"/>
      <c r="H74" s="92"/>
      <c r="I74">
        <f t="shared" si="1"/>
        <v>6</v>
      </c>
    </row>
    <row r="75" spans="1:9" x14ac:dyDescent="0.2">
      <c r="A75" s="66">
        <v>23</v>
      </c>
      <c r="B75" s="67" t="s">
        <v>78</v>
      </c>
      <c r="C75" s="63" t="s">
        <v>53</v>
      </c>
      <c r="D75" s="63"/>
      <c r="E75" s="80"/>
      <c r="F75" s="64"/>
      <c r="G75" s="63"/>
      <c r="H75" s="92"/>
      <c r="I75">
        <f t="shared" si="1"/>
        <v>6</v>
      </c>
    </row>
    <row r="76" spans="1:9" x14ac:dyDescent="0.2">
      <c r="A76" s="71">
        <v>23</v>
      </c>
      <c r="B76" s="95"/>
      <c r="C76" s="63"/>
      <c r="D76" s="63"/>
      <c r="E76" s="80"/>
      <c r="F76" s="64"/>
      <c r="G76" s="63"/>
      <c r="H76" s="92"/>
      <c r="I76">
        <f t="shared" si="1"/>
        <v>6</v>
      </c>
    </row>
    <row r="77" spans="1:9" x14ac:dyDescent="0.2">
      <c r="A77" s="143" t="s">
        <v>79</v>
      </c>
      <c r="B77" s="65"/>
      <c r="C77" s="65"/>
      <c r="D77" s="65"/>
      <c r="E77" s="65"/>
      <c r="F77" s="65"/>
      <c r="G77" s="87"/>
      <c r="H77" s="87"/>
      <c r="I77">
        <f t="shared" si="1"/>
        <v>6</v>
      </c>
    </row>
    <row r="78" spans="1:9" ht="36" x14ac:dyDescent="0.2">
      <c r="A78" s="66">
        <v>24</v>
      </c>
      <c r="B78" s="98" t="s">
        <v>80</v>
      </c>
      <c r="C78" s="63" t="s">
        <v>185</v>
      </c>
      <c r="D78" s="63" t="s">
        <v>153</v>
      </c>
      <c r="E78" s="112" t="s">
        <v>203</v>
      </c>
      <c r="F78" s="64"/>
      <c r="G78" s="63"/>
      <c r="H78" s="92"/>
      <c r="I78">
        <f t="shared" ref="I78:I107" si="2">IF(ISBLANK(D78),I77,I77+1)</f>
        <v>7</v>
      </c>
    </row>
    <row r="79" spans="1:9" x14ac:dyDescent="0.2">
      <c r="A79" s="71">
        <v>24</v>
      </c>
      <c r="B79" s="72"/>
      <c r="C79" s="63"/>
      <c r="D79" s="63"/>
      <c r="E79" s="82"/>
      <c r="F79" s="64"/>
      <c r="G79" s="63"/>
      <c r="H79" s="92"/>
      <c r="I79">
        <f t="shared" si="2"/>
        <v>7</v>
      </c>
    </row>
    <row r="80" spans="1:9" ht="36" x14ac:dyDescent="0.2">
      <c r="A80" s="66">
        <v>25</v>
      </c>
      <c r="B80" s="98" t="s">
        <v>81</v>
      </c>
      <c r="C80" s="63" t="s">
        <v>7</v>
      </c>
      <c r="D80" s="63"/>
      <c r="E80" s="82"/>
      <c r="F80" s="64"/>
      <c r="G80" s="63"/>
      <c r="H80" s="92"/>
      <c r="I80">
        <f t="shared" si="2"/>
        <v>7</v>
      </c>
    </row>
    <row r="81" spans="1:9" x14ac:dyDescent="0.2">
      <c r="A81" s="71">
        <v>25</v>
      </c>
      <c r="B81" s="72"/>
      <c r="C81" s="63"/>
      <c r="D81" s="79"/>
      <c r="E81" s="82"/>
      <c r="F81" s="64"/>
      <c r="G81" s="63"/>
      <c r="H81" s="92"/>
      <c r="I81">
        <f t="shared" si="2"/>
        <v>7</v>
      </c>
    </row>
    <row r="82" spans="1:9" ht="15" x14ac:dyDescent="0.2">
      <c r="A82" s="66">
        <v>26</v>
      </c>
      <c r="B82" s="67" t="s">
        <v>82</v>
      </c>
      <c r="C82" s="63" t="s">
        <v>53</v>
      </c>
      <c r="D82" s="79"/>
      <c r="E82" s="83"/>
      <c r="F82" s="83"/>
      <c r="G82" s="63"/>
      <c r="H82" s="92"/>
      <c r="I82">
        <f t="shared" si="2"/>
        <v>7</v>
      </c>
    </row>
    <row r="83" spans="1:9" ht="15" x14ac:dyDescent="0.2">
      <c r="A83" s="71">
        <v>26</v>
      </c>
      <c r="B83" s="95"/>
      <c r="C83" s="63"/>
      <c r="D83" s="79"/>
      <c r="E83" s="83"/>
      <c r="F83" s="83"/>
      <c r="G83" s="63"/>
      <c r="H83" s="92"/>
      <c r="I83">
        <f t="shared" si="2"/>
        <v>7</v>
      </c>
    </row>
    <row r="84" spans="1:9" x14ac:dyDescent="0.2">
      <c r="A84" s="143" t="s">
        <v>83</v>
      </c>
      <c r="B84" s="65"/>
      <c r="C84" s="65"/>
      <c r="D84" s="65"/>
      <c r="E84" s="65"/>
      <c r="F84" s="65"/>
      <c r="G84" s="87"/>
      <c r="H84" s="87"/>
      <c r="I84">
        <f t="shared" si="2"/>
        <v>7</v>
      </c>
    </row>
    <row r="85" spans="1:9" ht="36" x14ac:dyDescent="0.2">
      <c r="A85" s="66">
        <v>27</v>
      </c>
      <c r="B85" s="148" t="s">
        <v>201</v>
      </c>
      <c r="C85" s="63" t="s">
        <v>185</v>
      </c>
      <c r="D85" s="63" t="s">
        <v>153</v>
      </c>
      <c r="E85" s="64" t="s">
        <v>213</v>
      </c>
      <c r="F85" s="64"/>
      <c r="G85" s="63"/>
      <c r="H85" s="92"/>
      <c r="I85">
        <f t="shared" si="2"/>
        <v>8</v>
      </c>
    </row>
    <row r="86" spans="1:9" x14ac:dyDescent="0.2">
      <c r="A86" s="69">
        <v>27</v>
      </c>
      <c r="B86" s="70"/>
      <c r="C86" s="63"/>
      <c r="D86" s="63"/>
      <c r="E86" s="64"/>
      <c r="F86" s="64"/>
      <c r="G86" s="63"/>
      <c r="H86" s="92"/>
      <c r="I86">
        <f t="shared" si="2"/>
        <v>8</v>
      </c>
    </row>
    <row r="87" spans="1:9" hidden="1" x14ac:dyDescent="0.2">
      <c r="A87" s="69">
        <v>27</v>
      </c>
      <c r="B87" s="70"/>
      <c r="C87" s="63"/>
      <c r="D87" s="63"/>
      <c r="E87" s="64"/>
      <c r="F87" s="64"/>
      <c r="G87" s="63"/>
      <c r="H87" s="92"/>
      <c r="I87">
        <f t="shared" si="2"/>
        <v>8</v>
      </c>
    </row>
    <row r="88" spans="1:9" hidden="1" x14ac:dyDescent="0.2">
      <c r="A88" s="69">
        <v>27</v>
      </c>
      <c r="B88" s="70"/>
      <c r="C88" s="63"/>
      <c r="D88" s="63"/>
      <c r="E88" s="64"/>
      <c r="F88" s="64"/>
      <c r="G88" s="63"/>
      <c r="H88" s="92"/>
      <c r="I88">
        <f t="shared" si="2"/>
        <v>8</v>
      </c>
    </row>
    <row r="89" spans="1:9" x14ac:dyDescent="0.2">
      <c r="A89" s="71">
        <v>27</v>
      </c>
      <c r="B89" s="72"/>
      <c r="C89" s="63"/>
      <c r="D89" s="63"/>
      <c r="E89" s="64"/>
      <c r="F89" s="64"/>
      <c r="G89" s="63"/>
      <c r="H89" s="92"/>
      <c r="I89">
        <f t="shared" si="2"/>
        <v>8</v>
      </c>
    </row>
    <row r="90" spans="1:9" x14ac:dyDescent="0.2">
      <c r="A90" s="66">
        <v>28</v>
      </c>
      <c r="B90" s="98" t="s">
        <v>84</v>
      </c>
      <c r="C90" s="63" t="s">
        <v>6</v>
      </c>
      <c r="D90" s="63"/>
      <c r="E90" s="64"/>
      <c r="F90" s="64"/>
      <c r="G90" s="63"/>
      <c r="H90" s="92"/>
      <c r="I90">
        <f t="shared" si="2"/>
        <v>8</v>
      </c>
    </row>
    <row r="91" spans="1:9" x14ac:dyDescent="0.2">
      <c r="A91" s="71">
        <v>28</v>
      </c>
      <c r="B91" s="72"/>
      <c r="C91" s="63"/>
      <c r="D91" s="63"/>
      <c r="E91" s="64"/>
      <c r="F91" s="64"/>
      <c r="G91" s="63"/>
      <c r="H91" s="92"/>
      <c r="I91">
        <f t="shared" si="2"/>
        <v>8</v>
      </c>
    </row>
    <row r="92" spans="1:9" x14ac:dyDescent="0.2">
      <c r="A92" s="66">
        <v>29</v>
      </c>
      <c r="B92" s="67" t="s">
        <v>85</v>
      </c>
      <c r="C92" s="63" t="s">
        <v>53</v>
      </c>
      <c r="D92" s="63"/>
      <c r="E92" s="64"/>
      <c r="F92" s="64"/>
      <c r="G92" s="63"/>
      <c r="H92" s="92"/>
      <c r="I92">
        <f t="shared" si="2"/>
        <v>8</v>
      </c>
    </row>
    <row r="93" spans="1:9" x14ac:dyDescent="0.2">
      <c r="A93" s="71">
        <v>29</v>
      </c>
      <c r="B93" s="95"/>
      <c r="C93" s="63"/>
      <c r="D93" s="63"/>
      <c r="E93" s="64"/>
      <c r="F93" s="64"/>
      <c r="G93" s="63"/>
      <c r="H93" s="92"/>
      <c r="I93">
        <f t="shared" si="2"/>
        <v>8</v>
      </c>
    </row>
    <row r="94" spans="1:9" x14ac:dyDescent="0.2">
      <c r="A94" s="143" t="s">
        <v>90</v>
      </c>
      <c r="B94" s="65"/>
      <c r="C94" s="65"/>
      <c r="D94" s="65"/>
      <c r="E94" s="65"/>
      <c r="F94" s="65"/>
      <c r="G94" s="87"/>
      <c r="H94" s="87"/>
      <c r="I94">
        <f t="shared" si="2"/>
        <v>8</v>
      </c>
    </row>
    <row r="95" spans="1:9" ht="51" x14ac:dyDescent="0.2">
      <c r="A95" s="66">
        <v>30</v>
      </c>
      <c r="B95" s="98" t="s">
        <v>86</v>
      </c>
      <c r="C95" s="63" t="s">
        <v>7</v>
      </c>
      <c r="D95" s="63"/>
      <c r="E95" s="159" t="s">
        <v>207</v>
      </c>
      <c r="F95" s="64"/>
      <c r="G95" s="63"/>
      <c r="H95" s="92"/>
      <c r="I95">
        <f t="shared" si="2"/>
        <v>8</v>
      </c>
    </row>
    <row r="96" spans="1:9" x14ac:dyDescent="0.2">
      <c r="A96" s="71">
        <v>30</v>
      </c>
      <c r="B96" s="72"/>
      <c r="C96" s="63"/>
      <c r="D96" s="63"/>
      <c r="E96" s="64"/>
      <c r="F96" s="64"/>
      <c r="G96" s="63"/>
      <c r="H96" s="92"/>
      <c r="I96">
        <f t="shared" si="2"/>
        <v>8</v>
      </c>
    </row>
    <row r="97" spans="1:9" x14ac:dyDescent="0.2">
      <c r="A97" s="66">
        <v>31</v>
      </c>
      <c r="B97" s="98" t="s">
        <v>87</v>
      </c>
      <c r="C97" s="63" t="s">
        <v>53</v>
      </c>
      <c r="D97" s="63"/>
      <c r="E97" s="64"/>
      <c r="F97" s="64"/>
      <c r="G97" s="63"/>
      <c r="H97" s="92"/>
      <c r="I97">
        <f t="shared" si="2"/>
        <v>8</v>
      </c>
    </row>
    <row r="98" spans="1:9" x14ac:dyDescent="0.2">
      <c r="A98" s="71">
        <v>31</v>
      </c>
      <c r="B98" s="72"/>
      <c r="C98" s="63"/>
      <c r="D98" s="63"/>
      <c r="E98" s="64"/>
      <c r="F98" s="64"/>
      <c r="G98" s="63"/>
      <c r="H98" s="92"/>
      <c r="I98">
        <f t="shared" si="2"/>
        <v>8</v>
      </c>
    </row>
    <row r="99" spans="1:9" x14ac:dyDescent="0.2">
      <c r="A99" s="66">
        <v>32</v>
      </c>
      <c r="B99" s="67" t="s">
        <v>88</v>
      </c>
      <c r="C99" s="63" t="s">
        <v>53</v>
      </c>
      <c r="D99" s="63"/>
      <c r="E99" s="64"/>
      <c r="F99" s="64"/>
      <c r="G99" s="63"/>
      <c r="H99" s="92"/>
      <c r="I99">
        <f t="shared" si="2"/>
        <v>8</v>
      </c>
    </row>
    <row r="100" spans="1:9" x14ac:dyDescent="0.2">
      <c r="A100" s="71">
        <v>32</v>
      </c>
      <c r="B100" s="95"/>
      <c r="C100" s="63"/>
      <c r="D100" s="63"/>
      <c r="E100" s="64"/>
      <c r="F100" s="64"/>
      <c r="G100" s="63"/>
      <c r="H100" s="92"/>
      <c r="I100">
        <f t="shared" si="2"/>
        <v>8</v>
      </c>
    </row>
    <row r="101" spans="1:9" x14ac:dyDescent="0.2">
      <c r="A101" s="66">
        <v>33</v>
      </c>
      <c r="B101" s="98" t="s">
        <v>89</v>
      </c>
      <c r="C101" s="63" t="s">
        <v>53</v>
      </c>
      <c r="D101" s="63"/>
      <c r="E101" s="64"/>
      <c r="F101" s="64"/>
      <c r="G101" s="63"/>
      <c r="H101" s="92"/>
      <c r="I101">
        <f t="shared" si="2"/>
        <v>8</v>
      </c>
    </row>
    <row r="102" spans="1:9" x14ac:dyDescent="0.2">
      <c r="A102" s="71">
        <v>33</v>
      </c>
      <c r="B102" s="72"/>
      <c r="C102" s="63"/>
      <c r="D102" s="63"/>
      <c r="E102" s="64"/>
      <c r="F102" s="64"/>
      <c r="G102" s="63"/>
      <c r="H102" s="92"/>
      <c r="I102">
        <f t="shared" si="2"/>
        <v>8</v>
      </c>
    </row>
    <row r="103" spans="1:9" x14ac:dyDescent="0.2">
      <c r="A103" s="143" t="s">
        <v>91</v>
      </c>
      <c r="B103" s="65"/>
      <c r="C103" s="65"/>
      <c r="D103" s="65"/>
      <c r="E103" s="65"/>
      <c r="F103" s="65"/>
      <c r="G103" s="87"/>
      <c r="H103" s="87"/>
      <c r="I103">
        <f t="shared" si="2"/>
        <v>8</v>
      </c>
    </row>
    <row r="104" spans="1:9" x14ac:dyDescent="0.2">
      <c r="A104" s="61">
        <v>34</v>
      </c>
      <c r="B104" s="107" t="s">
        <v>186</v>
      </c>
      <c r="C104" s="63" t="s">
        <v>6</v>
      </c>
      <c r="D104" s="63" t="s">
        <v>153</v>
      </c>
      <c r="E104" s="112" t="s">
        <v>214</v>
      </c>
      <c r="F104" s="64"/>
      <c r="G104" s="63"/>
      <c r="H104" s="92"/>
      <c r="I104">
        <f t="shared" si="2"/>
        <v>9</v>
      </c>
    </row>
    <row r="105" spans="1:9" x14ac:dyDescent="0.2">
      <c r="A105" s="61">
        <v>35</v>
      </c>
      <c r="B105" s="107" t="s">
        <v>187</v>
      </c>
      <c r="C105" s="63"/>
      <c r="D105" s="63"/>
      <c r="E105" s="112"/>
      <c r="F105" s="64"/>
      <c r="G105" s="63"/>
      <c r="H105" s="92"/>
      <c r="I105">
        <f t="shared" si="2"/>
        <v>9</v>
      </c>
    </row>
    <row r="106" spans="1:9" x14ac:dyDescent="0.2">
      <c r="A106" s="61">
        <v>36</v>
      </c>
      <c r="B106" s="107"/>
      <c r="C106" s="63"/>
      <c r="D106" s="63"/>
      <c r="E106" s="112"/>
      <c r="F106" s="64"/>
      <c r="G106" s="63"/>
      <c r="H106" s="92"/>
      <c r="I106">
        <f t="shared" si="2"/>
        <v>9</v>
      </c>
    </row>
    <row r="107" spans="1:9" x14ac:dyDescent="0.2">
      <c r="A107" s="61">
        <v>37</v>
      </c>
      <c r="B107" s="73"/>
      <c r="C107" s="63"/>
      <c r="D107" s="63"/>
      <c r="E107" s="64"/>
      <c r="F107" s="64"/>
      <c r="G107" s="63"/>
      <c r="H107" s="92"/>
      <c r="I107">
        <f t="shared" si="2"/>
        <v>9</v>
      </c>
    </row>
  </sheetData>
  <sheetProtection formatCells="0"/>
  <mergeCells count="10">
    <mergeCell ref="A13:E13"/>
    <mergeCell ref="C7:E7"/>
    <mergeCell ref="B10:D10"/>
    <mergeCell ref="B9:F9"/>
    <mergeCell ref="C1:E1"/>
    <mergeCell ref="C2:E2"/>
    <mergeCell ref="C3:E3"/>
    <mergeCell ref="C4:E4"/>
    <mergeCell ref="C5:E5"/>
    <mergeCell ref="C6:E6"/>
  </mergeCells>
  <phoneticPr fontId="2" type="noConversion"/>
  <dataValidations count="3">
    <dataValidation type="list" allowBlank="1" showInputMessage="1" showErrorMessage="1" sqref="G69:G76 G14:G18 G104:G107 G27:G28 G30:G31 G33:G62 G64:G67 G85:G93 G20:G25 G95:G102 G78:G83">
      <formula1>$K$2:$K$4</formula1>
    </dataValidation>
    <dataValidation type="list" allowBlank="1" showInputMessage="1" showErrorMessage="1" sqref="D14:D18 D20:D25 D27:D28 D30:D31 D104:D107 D64:D67 D69:D76 D78:D83 D85:D93 D95:D102 D33:D62">
      <formula1>$A$2:$A$7</formula1>
    </dataValidation>
    <dataValidation type="list" allowBlank="1" showInputMessage="1" showErrorMessage="1" sqref="C14:C107">
      <formula1>$K$2:$K$5</formula1>
    </dataValidation>
  </dataValidations>
  <printOptions horizontalCentered="1"/>
  <pageMargins left="0.15748031496062992" right="0.15748031496062992" top="0.59055118110236227" bottom="0.69895833333333335" header="0.51181102362204722" footer="0.51181102362204722"/>
  <pageSetup paperSize="9" scale="52" fitToHeight="3" orientation="landscape" r:id="rId1"/>
  <headerFooter alignWithMargins="0">
    <oddFooter>&amp;LBarnet Homes&amp;CFire Risk Assessment&amp;R&amp;P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PageLayoutView="70" workbookViewId="0"/>
  </sheetViews>
  <sheetFormatPr defaultRowHeight="12.75" x14ac:dyDescent="0.2"/>
  <cols>
    <col min="1" max="1" width="8.7109375" customWidth="1"/>
    <col min="2" max="2" width="55.7109375" customWidth="1"/>
    <col min="3" max="3" width="8" customWidth="1"/>
    <col min="4" max="4" width="6.28515625" customWidth="1"/>
    <col min="5" max="5" width="60.7109375" customWidth="1"/>
    <col min="6" max="6" width="11.28515625" customWidth="1"/>
    <col min="7" max="7" width="13.42578125" customWidth="1"/>
    <col min="8" max="8" width="9.42578125" customWidth="1"/>
    <col min="9" max="9" width="9.42578125" hidden="1" customWidth="1"/>
    <col min="10" max="10" width="3.42578125" hidden="1" customWidth="1"/>
    <col min="11" max="12" width="9.140625" hidden="1" customWidth="1"/>
    <col min="13" max="13" width="0" hidden="1" customWidth="1"/>
  </cols>
  <sheetData>
    <row r="1" spans="1:12" ht="26.25" customHeight="1" x14ac:dyDescent="0.2">
      <c r="A1" s="154" t="s">
        <v>43</v>
      </c>
      <c r="B1" s="155" t="s">
        <v>44</v>
      </c>
      <c r="C1" s="269" t="s">
        <v>45</v>
      </c>
      <c r="D1" s="269"/>
      <c r="E1" s="270"/>
      <c r="H1" s="111" t="str">
        <f>'FRA-detail'!P1</f>
        <v>UPRN</v>
      </c>
      <c r="I1" s="111" t="str">
        <f>'FRA-detail'!Q1</f>
        <v>B30A4</v>
      </c>
    </row>
    <row r="2" spans="1:12" ht="24" x14ac:dyDescent="0.2">
      <c r="A2" s="25" t="s">
        <v>150</v>
      </c>
      <c r="B2" s="26" t="s">
        <v>176</v>
      </c>
      <c r="C2" s="265" t="s">
        <v>159</v>
      </c>
      <c r="D2" s="265"/>
      <c r="E2" s="266"/>
      <c r="K2" t="s">
        <v>6</v>
      </c>
      <c r="L2" t="s">
        <v>133</v>
      </c>
    </row>
    <row r="3" spans="1:12" ht="48" x14ac:dyDescent="0.2">
      <c r="A3" s="25" t="s">
        <v>151</v>
      </c>
      <c r="B3" s="117" t="s">
        <v>177</v>
      </c>
      <c r="C3" s="265" t="s">
        <v>47</v>
      </c>
      <c r="D3" s="265"/>
      <c r="E3" s="266"/>
      <c r="K3" t="s">
        <v>7</v>
      </c>
      <c r="L3" t="s">
        <v>134</v>
      </c>
    </row>
    <row r="4" spans="1:12" ht="26.1" customHeight="1" x14ac:dyDescent="0.2">
      <c r="A4" s="25" t="s">
        <v>161</v>
      </c>
      <c r="B4" s="118" t="s">
        <v>178</v>
      </c>
      <c r="C4" s="265" t="s">
        <v>162</v>
      </c>
      <c r="D4" s="265"/>
      <c r="E4" s="266"/>
      <c r="K4" s="113" t="s">
        <v>185</v>
      </c>
      <c r="L4" t="s">
        <v>135</v>
      </c>
    </row>
    <row r="5" spans="1:12" ht="48" x14ac:dyDescent="0.2">
      <c r="A5" s="25" t="s">
        <v>152</v>
      </c>
      <c r="B5" s="26" t="s">
        <v>179</v>
      </c>
      <c r="C5" s="265" t="s">
        <v>163</v>
      </c>
      <c r="D5" s="265"/>
      <c r="E5" s="266"/>
      <c r="K5" s="113" t="s">
        <v>53</v>
      </c>
      <c r="L5" t="s">
        <v>136</v>
      </c>
    </row>
    <row r="6" spans="1:12" ht="36" x14ac:dyDescent="0.2">
      <c r="A6" s="25" t="s">
        <v>153</v>
      </c>
      <c r="B6" s="117" t="s">
        <v>180</v>
      </c>
      <c r="C6" s="265" t="s">
        <v>175</v>
      </c>
      <c r="D6" s="265"/>
      <c r="E6" s="266"/>
      <c r="L6" t="s">
        <v>137</v>
      </c>
    </row>
    <row r="7" spans="1:12" ht="26.1" customHeight="1" thickBot="1" x14ac:dyDescent="0.25">
      <c r="A7" s="27" t="s">
        <v>154</v>
      </c>
      <c r="B7" s="28" t="s">
        <v>46</v>
      </c>
      <c r="C7" s="267" t="s">
        <v>165</v>
      </c>
      <c r="D7" s="267"/>
      <c r="E7" s="268"/>
      <c r="L7" t="s">
        <v>138</v>
      </c>
    </row>
    <row r="8" spans="1:12" ht="40.5" customHeight="1" thickBot="1" x14ac:dyDescent="0.25">
      <c r="A8" s="30"/>
      <c r="B8" s="142" t="s">
        <v>190</v>
      </c>
      <c r="C8" s="31"/>
      <c r="D8" s="31"/>
    </row>
    <row r="9" spans="1:12" ht="18" customHeight="1" thickBot="1" x14ac:dyDescent="0.25">
      <c r="A9" s="151" t="s">
        <v>11</v>
      </c>
      <c r="B9" s="255" t="str">
        <f ca="1">'FRA-detail'!A26</f>
        <v>Pine Road 34-40, N11 1EP</v>
      </c>
      <c r="C9" s="256"/>
      <c r="D9" s="257"/>
      <c r="E9" s="150" t="s">
        <v>191</v>
      </c>
      <c r="F9" s="140">
        <f>'FRA-detail'!J8</f>
        <v>42744</v>
      </c>
    </row>
    <row r="10" spans="1:12" ht="9.9499999999999993" customHeight="1" thickBot="1" x14ac:dyDescent="0.25"/>
    <row r="11" spans="1:12" ht="24.75" thickBot="1" x14ac:dyDescent="0.25">
      <c r="A11" s="32" t="s">
        <v>48</v>
      </c>
      <c r="B11" s="33" t="s">
        <v>92</v>
      </c>
      <c r="C11" s="34" t="s">
        <v>189</v>
      </c>
      <c r="D11" s="145" t="s">
        <v>43</v>
      </c>
      <c r="E11" s="145" t="s">
        <v>50</v>
      </c>
      <c r="F11" s="146" t="s">
        <v>123</v>
      </c>
      <c r="G11" s="149" t="s">
        <v>131</v>
      </c>
      <c r="H11" s="149" t="s">
        <v>114</v>
      </c>
    </row>
    <row r="12" spans="1:12" x14ac:dyDescent="0.2">
      <c r="A12" s="251" t="s">
        <v>93</v>
      </c>
      <c r="B12" s="252"/>
      <c r="C12" s="252"/>
      <c r="D12" s="252"/>
      <c r="E12" s="252"/>
      <c r="F12" s="3"/>
      <c r="G12" s="3"/>
      <c r="H12" s="3"/>
      <c r="I12">
        <f>FRA!I107</f>
        <v>9</v>
      </c>
    </row>
    <row r="13" spans="1:12" x14ac:dyDescent="0.2">
      <c r="A13" s="66">
        <v>38</v>
      </c>
      <c r="B13" s="67" t="s">
        <v>94</v>
      </c>
      <c r="C13" s="63" t="s">
        <v>6</v>
      </c>
      <c r="D13" s="63"/>
      <c r="E13" s="64" t="s">
        <v>118</v>
      </c>
      <c r="F13" s="64"/>
      <c r="G13" s="85"/>
      <c r="H13" s="92"/>
      <c r="I13">
        <f t="shared" ref="I13:I53" si="0">IF(ISBLANK(D13),I12,I12+1)</f>
        <v>9</v>
      </c>
    </row>
    <row r="14" spans="1:12" x14ac:dyDescent="0.2">
      <c r="A14" s="71">
        <v>38</v>
      </c>
      <c r="B14" s="95"/>
      <c r="C14" s="63"/>
      <c r="D14" s="63"/>
      <c r="E14" s="64"/>
      <c r="F14" s="64"/>
      <c r="G14" s="85"/>
      <c r="H14" s="92"/>
      <c r="I14">
        <f t="shared" si="0"/>
        <v>9</v>
      </c>
    </row>
    <row r="15" spans="1:12" ht="48" x14ac:dyDescent="0.2">
      <c r="A15" s="66">
        <v>39</v>
      </c>
      <c r="B15" s="98" t="s">
        <v>119</v>
      </c>
      <c r="C15" s="63" t="s">
        <v>6</v>
      </c>
      <c r="D15" s="63"/>
      <c r="E15" s="64" t="s">
        <v>147</v>
      </c>
      <c r="F15" s="64"/>
      <c r="G15" s="85"/>
      <c r="H15" s="92"/>
      <c r="I15">
        <f t="shared" si="0"/>
        <v>9</v>
      </c>
    </row>
    <row r="16" spans="1:12" x14ac:dyDescent="0.2">
      <c r="A16" s="71">
        <v>39</v>
      </c>
      <c r="B16" s="72"/>
      <c r="C16" s="63"/>
      <c r="D16" s="63"/>
      <c r="E16" s="64"/>
      <c r="F16" s="64"/>
      <c r="G16" s="85"/>
      <c r="H16" s="92"/>
      <c r="I16">
        <f t="shared" si="0"/>
        <v>9</v>
      </c>
    </row>
    <row r="17" spans="1:9" ht="24" x14ac:dyDescent="0.2">
      <c r="A17" s="66">
        <v>40</v>
      </c>
      <c r="B17" s="67" t="s">
        <v>95</v>
      </c>
      <c r="C17" s="63" t="s">
        <v>6</v>
      </c>
      <c r="D17" s="63"/>
      <c r="E17" s="64" t="s">
        <v>148</v>
      </c>
      <c r="F17" s="64"/>
      <c r="G17" s="85"/>
      <c r="H17" s="92"/>
      <c r="I17">
        <f t="shared" si="0"/>
        <v>9</v>
      </c>
    </row>
    <row r="18" spans="1:9" x14ac:dyDescent="0.2">
      <c r="A18" s="71">
        <v>40</v>
      </c>
      <c r="B18" s="95"/>
      <c r="C18" s="63"/>
      <c r="D18" s="63"/>
      <c r="E18" s="64"/>
      <c r="F18" s="64"/>
      <c r="G18" s="85"/>
      <c r="H18" s="92"/>
      <c r="I18">
        <f t="shared" si="0"/>
        <v>9</v>
      </c>
    </row>
    <row r="19" spans="1:9" x14ac:dyDescent="0.2">
      <c r="A19" s="143" t="s">
        <v>96</v>
      </c>
      <c r="B19" s="65"/>
      <c r="C19" s="65"/>
      <c r="D19" s="65"/>
      <c r="E19" s="65"/>
      <c r="F19" s="65"/>
      <c r="G19" s="74"/>
      <c r="H19" s="74"/>
      <c r="I19">
        <f t="shared" si="0"/>
        <v>9</v>
      </c>
    </row>
    <row r="20" spans="1:9" ht="36" x14ac:dyDescent="0.2">
      <c r="A20" s="66">
        <v>41</v>
      </c>
      <c r="B20" s="98" t="s">
        <v>97</v>
      </c>
      <c r="C20" s="63" t="s">
        <v>6</v>
      </c>
      <c r="D20" s="63"/>
      <c r="E20" s="64" t="s">
        <v>120</v>
      </c>
      <c r="F20" s="64"/>
      <c r="G20" s="85"/>
      <c r="H20" s="92"/>
      <c r="I20">
        <f t="shared" si="0"/>
        <v>9</v>
      </c>
    </row>
    <row r="21" spans="1:9" x14ac:dyDescent="0.2">
      <c r="A21" s="71">
        <v>41</v>
      </c>
      <c r="B21" s="72"/>
      <c r="C21" s="63"/>
      <c r="D21" s="63"/>
      <c r="E21" s="64"/>
      <c r="F21" s="64"/>
      <c r="G21" s="85"/>
      <c r="H21" s="92"/>
      <c r="I21">
        <f t="shared" si="0"/>
        <v>9</v>
      </c>
    </row>
    <row r="22" spans="1:9" ht="24" x14ac:dyDescent="0.2">
      <c r="A22" s="66">
        <v>42</v>
      </c>
      <c r="B22" s="98" t="s">
        <v>98</v>
      </c>
      <c r="C22" s="63" t="s">
        <v>53</v>
      </c>
      <c r="D22" s="63"/>
      <c r="E22" s="64"/>
      <c r="F22" s="64"/>
      <c r="G22" s="85"/>
      <c r="H22" s="92"/>
      <c r="I22">
        <f t="shared" si="0"/>
        <v>9</v>
      </c>
    </row>
    <row r="23" spans="1:9" x14ac:dyDescent="0.2">
      <c r="A23" s="71">
        <v>42</v>
      </c>
      <c r="B23" s="72"/>
      <c r="C23" s="63"/>
      <c r="D23" s="63"/>
      <c r="E23" s="64"/>
      <c r="F23" s="64"/>
      <c r="G23" s="85"/>
      <c r="H23" s="92"/>
      <c r="I23">
        <f t="shared" si="0"/>
        <v>9</v>
      </c>
    </row>
    <row r="24" spans="1:9" x14ac:dyDescent="0.2">
      <c r="A24" s="143" t="s">
        <v>99</v>
      </c>
      <c r="B24" s="65"/>
      <c r="C24" s="65"/>
      <c r="D24" s="65"/>
      <c r="E24" s="65"/>
      <c r="F24" s="65"/>
      <c r="G24" s="74"/>
      <c r="H24" s="74"/>
      <c r="I24">
        <f t="shared" si="0"/>
        <v>9</v>
      </c>
    </row>
    <row r="25" spans="1:9" ht="24" x14ac:dyDescent="0.2">
      <c r="A25" s="66">
        <v>43</v>
      </c>
      <c r="B25" s="67" t="s">
        <v>100</v>
      </c>
      <c r="C25" s="63" t="s">
        <v>6</v>
      </c>
      <c r="D25" s="63"/>
      <c r="E25" s="64" t="s">
        <v>127</v>
      </c>
      <c r="F25" s="64"/>
      <c r="G25" s="85"/>
      <c r="H25" s="92"/>
      <c r="I25">
        <f t="shared" si="0"/>
        <v>9</v>
      </c>
    </row>
    <row r="26" spans="1:9" x14ac:dyDescent="0.2">
      <c r="A26" s="71">
        <v>43</v>
      </c>
      <c r="B26" s="95"/>
      <c r="C26" s="63"/>
      <c r="D26" s="63"/>
      <c r="E26" s="64"/>
      <c r="F26" s="64"/>
      <c r="G26" s="85"/>
      <c r="H26" s="92"/>
      <c r="I26">
        <f t="shared" si="0"/>
        <v>9</v>
      </c>
    </row>
    <row r="27" spans="1:9" ht="24" x14ac:dyDescent="0.2">
      <c r="A27" s="66">
        <v>44</v>
      </c>
      <c r="B27" s="67" t="s">
        <v>101</v>
      </c>
      <c r="C27" s="63" t="s">
        <v>6</v>
      </c>
      <c r="D27" s="63"/>
      <c r="E27" s="64" t="s">
        <v>128</v>
      </c>
      <c r="F27" s="64"/>
      <c r="G27" s="85"/>
      <c r="H27" s="92"/>
      <c r="I27">
        <f t="shared" si="0"/>
        <v>9</v>
      </c>
    </row>
    <row r="28" spans="1:9" x14ac:dyDescent="0.2">
      <c r="A28" s="71">
        <v>44</v>
      </c>
      <c r="B28" s="95"/>
      <c r="C28" s="63"/>
      <c r="D28" s="63"/>
      <c r="E28" s="64"/>
      <c r="F28" s="64"/>
      <c r="G28" s="85"/>
      <c r="H28" s="92"/>
      <c r="I28">
        <f t="shared" si="0"/>
        <v>9</v>
      </c>
    </row>
    <row r="29" spans="1:9" x14ac:dyDescent="0.2">
      <c r="A29" s="66">
        <v>45</v>
      </c>
      <c r="B29" s="67" t="s">
        <v>102</v>
      </c>
      <c r="C29" s="63" t="s">
        <v>53</v>
      </c>
      <c r="D29" s="63"/>
      <c r="E29" s="112"/>
      <c r="F29" s="64"/>
      <c r="G29" s="85"/>
      <c r="H29" s="92"/>
      <c r="I29">
        <f t="shared" si="0"/>
        <v>9</v>
      </c>
    </row>
    <row r="30" spans="1:9" x14ac:dyDescent="0.2">
      <c r="A30" s="71">
        <v>45</v>
      </c>
      <c r="B30" s="95"/>
      <c r="C30" s="63"/>
      <c r="D30" s="63"/>
      <c r="E30" s="64"/>
      <c r="F30" s="64"/>
      <c r="G30" s="85"/>
      <c r="H30" s="92"/>
      <c r="I30">
        <f t="shared" si="0"/>
        <v>9</v>
      </c>
    </row>
    <row r="31" spans="1:9" x14ac:dyDescent="0.2">
      <c r="A31" s="66">
        <v>46</v>
      </c>
      <c r="B31" s="67" t="s">
        <v>103</v>
      </c>
      <c r="C31" s="63" t="s">
        <v>185</v>
      </c>
      <c r="D31" s="63"/>
      <c r="E31" s="64"/>
      <c r="F31" s="64"/>
      <c r="G31" s="85"/>
      <c r="H31" s="92"/>
      <c r="I31">
        <f t="shared" si="0"/>
        <v>9</v>
      </c>
    </row>
    <row r="32" spans="1:9" x14ac:dyDescent="0.2">
      <c r="A32" s="71">
        <v>46</v>
      </c>
      <c r="B32" s="95"/>
      <c r="C32" s="63"/>
      <c r="D32" s="63"/>
      <c r="E32" s="64"/>
      <c r="F32" s="64"/>
      <c r="G32" s="85"/>
      <c r="H32" s="92"/>
      <c r="I32">
        <f t="shared" si="0"/>
        <v>9</v>
      </c>
    </row>
    <row r="33" spans="1:9" x14ac:dyDescent="0.2">
      <c r="A33" s="66">
        <v>47</v>
      </c>
      <c r="B33" s="67" t="s">
        <v>104</v>
      </c>
      <c r="C33" s="63" t="s">
        <v>53</v>
      </c>
      <c r="D33" s="63"/>
      <c r="E33" s="64"/>
      <c r="F33" s="64"/>
      <c r="G33" s="85"/>
      <c r="H33" s="92"/>
      <c r="I33">
        <f t="shared" si="0"/>
        <v>9</v>
      </c>
    </row>
    <row r="34" spans="1:9" x14ac:dyDescent="0.2">
      <c r="A34" s="71">
        <v>47</v>
      </c>
      <c r="B34" s="95"/>
      <c r="C34" s="63"/>
      <c r="D34" s="63"/>
      <c r="E34" s="64"/>
      <c r="F34" s="64"/>
      <c r="G34" s="85"/>
      <c r="H34" s="92"/>
      <c r="I34">
        <f t="shared" si="0"/>
        <v>9</v>
      </c>
    </row>
    <row r="35" spans="1:9" x14ac:dyDescent="0.2">
      <c r="A35" s="66">
        <v>48</v>
      </c>
      <c r="B35" s="67" t="s">
        <v>105</v>
      </c>
      <c r="C35" s="63" t="s">
        <v>53</v>
      </c>
      <c r="D35" s="63"/>
      <c r="E35" s="112"/>
      <c r="F35" s="64"/>
      <c r="G35" s="85"/>
      <c r="H35" s="92"/>
      <c r="I35">
        <f t="shared" si="0"/>
        <v>9</v>
      </c>
    </row>
    <row r="36" spans="1:9" x14ac:dyDescent="0.2">
      <c r="A36" s="71">
        <v>48</v>
      </c>
      <c r="B36" s="95"/>
      <c r="C36" s="63"/>
      <c r="D36" s="63"/>
      <c r="E36" s="64"/>
      <c r="F36" s="64"/>
      <c r="G36" s="85"/>
      <c r="H36" s="92"/>
      <c r="I36">
        <f t="shared" si="0"/>
        <v>9</v>
      </c>
    </row>
    <row r="37" spans="1:9" x14ac:dyDescent="0.2">
      <c r="A37" s="66">
        <v>49</v>
      </c>
      <c r="B37" s="67" t="s">
        <v>141</v>
      </c>
      <c r="C37" s="63" t="s">
        <v>53</v>
      </c>
      <c r="D37" s="63"/>
      <c r="E37" s="105"/>
      <c r="F37" s="64"/>
      <c r="G37" s="85"/>
      <c r="H37" s="92"/>
      <c r="I37">
        <f t="shared" si="0"/>
        <v>9</v>
      </c>
    </row>
    <row r="38" spans="1:9" x14ac:dyDescent="0.2">
      <c r="A38" s="71">
        <v>49</v>
      </c>
      <c r="B38" s="95"/>
      <c r="C38" s="63"/>
      <c r="D38" s="63"/>
      <c r="E38" s="64"/>
      <c r="F38" s="64"/>
      <c r="G38" s="85"/>
      <c r="H38" s="92"/>
      <c r="I38">
        <f t="shared" si="0"/>
        <v>9</v>
      </c>
    </row>
    <row r="39" spans="1:9" x14ac:dyDescent="0.2">
      <c r="A39" s="66">
        <v>50</v>
      </c>
      <c r="B39" s="67" t="s">
        <v>142</v>
      </c>
      <c r="C39" s="63" t="s">
        <v>53</v>
      </c>
      <c r="D39" s="63"/>
      <c r="E39" s="64"/>
      <c r="F39" s="64"/>
      <c r="G39" s="85"/>
      <c r="H39" s="92"/>
      <c r="I39">
        <f t="shared" si="0"/>
        <v>9</v>
      </c>
    </row>
    <row r="40" spans="1:9" x14ac:dyDescent="0.2">
      <c r="A40" s="71">
        <v>50</v>
      </c>
      <c r="B40" s="95"/>
      <c r="C40" s="63"/>
      <c r="D40" s="63"/>
      <c r="E40" s="64"/>
      <c r="F40" s="64"/>
      <c r="G40" s="85"/>
      <c r="H40" s="92"/>
      <c r="I40">
        <f t="shared" si="0"/>
        <v>9</v>
      </c>
    </row>
    <row r="41" spans="1:9" ht="24" x14ac:dyDescent="0.2">
      <c r="A41" s="66">
        <v>51</v>
      </c>
      <c r="B41" s="67" t="s">
        <v>106</v>
      </c>
      <c r="C41" s="63" t="s">
        <v>6</v>
      </c>
      <c r="D41" s="63"/>
      <c r="E41" s="64" t="s">
        <v>121</v>
      </c>
      <c r="F41" s="64"/>
      <c r="G41" s="85"/>
      <c r="H41" s="92"/>
      <c r="I41">
        <f t="shared" si="0"/>
        <v>9</v>
      </c>
    </row>
    <row r="42" spans="1:9" x14ac:dyDescent="0.2">
      <c r="A42" s="71">
        <v>51</v>
      </c>
      <c r="B42" s="95"/>
      <c r="C42" s="63"/>
      <c r="D42" s="63"/>
      <c r="E42" s="64"/>
      <c r="F42" s="64"/>
      <c r="G42" s="85"/>
      <c r="H42" s="92"/>
      <c r="I42">
        <f t="shared" si="0"/>
        <v>9</v>
      </c>
    </row>
    <row r="43" spans="1:9" x14ac:dyDescent="0.2">
      <c r="A43" s="143" t="s">
        <v>107</v>
      </c>
      <c r="B43" s="65"/>
      <c r="C43" s="65"/>
      <c r="D43" s="65"/>
      <c r="E43" s="65"/>
      <c r="F43" s="65"/>
      <c r="G43" s="74"/>
      <c r="H43" s="74"/>
      <c r="I43">
        <f t="shared" si="0"/>
        <v>9</v>
      </c>
    </row>
    <row r="44" spans="1:9" x14ac:dyDescent="0.2">
      <c r="A44" s="66">
        <v>52</v>
      </c>
      <c r="B44" s="67" t="s">
        <v>108</v>
      </c>
      <c r="C44" s="75" t="s">
        <v>6</v>
      </c>
      <c r="D44" s="75"/>
      <c r="E44" s="64" t="s">
        <v>118</v>
      </c>
      <c r="F44" s="64"/>
      <c r="G44" s="85"/>
      <c r="H44" s="92"/>
      <c r="I44">
        <f t="shared" si="0"/>
        <v>9</v>
      </c>
    </row>
    <row r="45" spans="1:9" x14ac:dyDescent="0.2">
      <c r="A45" s="71">
        <v>52</v>
      </c>
      <c r="B45" s="95"/>
      <c r="C45" s="75"/>
      <c r="D45" s="75"/>
      <c r="E45" s="64"/>
      <c r="F45" s="64"/>
      <c r="G45" s="85"/>
      <c r="H45" s="92"/>
      <c r="I45">
        <f t="shared" si="0"/>
        <v>9</v>
      </c>
    </row>
    <row r="46" spans="1:9" x14ac:dyDescent="0.2">
      <c r="A46" s="66">
        <v>53</v>
      </c>
      <c r="B46" s="67" t="s">
        <v>109</v>
      </c>
      <c r="C46" s="75" t="s">
        <v>53</v>
      </c>
      <c r="D46" s="75"/>
      <c r="E46" s="64"/>
      <c r="F46" s="64"/>
      <c r="G46" s="85"/>
      <c r="H46" s="92"/>
      <c r="I46">
        <f t="shared" si="0"/>
        <v>9</v>
      </c>
    </row>
    <row r="47" spans="1:9" x14ac:dyDescent="0.2">
      <c r="A47" s="71">
        <v>53</v>
      </c>
      <c r="B47" s="95"/>
      <c r="C47" s="75"/>
      <c r="D47" s="75"/>
      <c r="E47" s="64"/>
      <c r="F47" s="64"/>
      <c r="G47" s="85"/>
      <c r="H47" s="92"/>
      <c r="I47">
        <f t="shared" si="0"/>
        <v>9</v>
      </c>
    </row>
    <row r="48" spans="1:9" x14ac:dyDescent="0.2">
      <c r="A48" s="66">
        <v>54</v>
      </c>
      <c r="B48" s="67" t="s">
        <v>110</v>
      </c>
      <c r="C48" s="75" t="s">
        <v>6</v>
      </c>
      <c r="D48" s="75"/>
      <c r="E48" s="64" t="s">
        <v>118</v>
      </c>
      <c r="F48" s="64"/>
      <c r="G48" s="85"/>
      <c r="H48" s="92"/>
      <c r="I48">
        <f t="shared" si="0"/>
        <v>9</v>
      </c>
    </row>
    <row r="49" spans="1:10" x14ac:dyDescent="0.2">
      <c r="A49" s="71">
        <v>54</v>
      </c>
      <c r="B49" s="95"/>
      <c r="C49" s="75"/>
      <c r="D49" s="75"/>
      <c r="E49" s="64"/>
      <c r="F49" s="64"/>
      <c r="G49" s="85"/>
      <c r="H49" s="92"/>
      <c r="I49">
        <f t="shared" si="0"/>
        <v>9</v>
      </c>
    </row>
    <row r="50" spans="1:10" x14ac:dyDescent="0.2">
      <c r="A50" s="66">
        <v>55</v>
      </c>
      <c r="B50" s="67" t="s">
        <v>111</v>
      </c>
      <c r="C50" s="75" t="s">
        <v>53</v>
      </c>
      <c r="D50" s="75"/>
      <c r="E50" s="112"/>
      <c r="F50" s="64"/>
      <c r="G50" s="85"/>
      <c r="H50" s="92"/>
      <c r="I50">
        <f t="shared" si="0"/>
        <v>9</v>
      </c>
    </row>
    <row r="51" spans="1:10" x14ac:dyDescent="0.2">
      <c r="A51" s="71">
        <v>55</v>
      </c>
      <c r="B51" s="95"/>
      <c r="C51" s="75"/>
      <c r="D51" s="75"/>
      <c r="E51" s="64"/>
      <c r="F51" s="64"/>
      <c r="G51" s="85"/>
      <c r="H51" s="92"/>
      <c r="I51">
        <f t="shared" si="0"/>
        <v>9</v>
      </c>
    </row>
    <row r="52" spans="1:10" x14ac:dyDescent="0.2">
      <c r="A52" s="66">
        <v>56</v>
      </c>
      <c r="B52" s="98" t="s">
        <v>112</v>
      </c>
      <c r="C52" s="75" t="s">
        <v>185</v>
      </c>
      <c r="D52" s="75"/>
      <c r="E52" s="112"/>
      <c r="F52" s="64"/>
      <c r="G52" s="85"/>
      <c r="H52" s="92"/>
      <c r="I52">
        <f t="shared" si="0"/>
        <v>9</v>
      </c>
    </row>
    <row r="53" spans="1:10" x14ac:dyDescent="0.2">
      <c r="A53" s="71">
        <v>56</v>
      </c>
      <c r="B53" s="72"/>
      <c r="C53" s="75"/>
      <c r="D53" s="75"/>
      <c r="E53" s="64"/>
      <c r="F53" s="64"/>
      <c r="G53" s="85"/>
      <c r="H53" s="92"/>
      <c r="I53">
        <f t="shared" si="0"/>
        <v>9</v>
      </c>
    </row>
    <row r="54" spans="1:10" x14ac:dyDescent="0.2">
      <c r="A54" s="153" t="s">
        <v>91</v>
      </c>
      <c r="B54" s="153"/>
      <c r="C54" s="153"/>
      <c r="D54" s="153"/>
      <c r="E54" s="153"/>
      <c r="F54" s="153"/>
      <c r="G54" s="153"/>
      <c r="H54" s="153"/>
      <c r="I54" s="99"/>
      <c r="J54">
        <f>IF(ISBLANK(D54),I53,I53+1)</f>
        <v>9</v>
      </c>
    </row>
    <row r="55" spans="1:10" x14ac:dyDescent="0.2">
      <c r="A55" s="61">
        <v>57</v>
      </c>
      <c r="B55" s="73"/>
      <c r="C55" s="75"/>
      <c r="D55" s="75"/>
      <c r="E55" s="64"/>
      <c r="F55" s="64"/>
      <c r="G55" s="85"/>
      <c r="H55" s="92"/>
      <c r="I55">
        <f>IF(ISBLANK(D55),J54,J54+1)</f>
        <v>9</v>
      </c>
    </row>
    <row r="56" spans="1:10" x14ac:dyDescent="0.2">
      <c r="A56" s="61">
        <v>58</v>
      </c>
      <c r="B56" s="73"/>
      <c r="C56" s="75"/>
      <c r="D56" s="75"/>
      <c r="E56" s="64"/>
      <c r="F56" s="64"/>
      <c r="G56" s="85"/>
      <c r="H56" s="92"/>
      <c r="I56">
        <f>IF(ISBLANK(D56),I55,I55+1)</f>
        <v>9</v>
      </c>
    </row>
    <row r="57" spans="1:10" x14ac:dyDescent="0.2">
      <c r="A57" s="61">
        <v>59</v>
      </c>
      <c r="B57" s="73"/>
      <c r="C57" s="75"/>
      <c r="D57" s="75"/>
      <c r="E57" s="64"/>
      <c r="F57" s="64"/>
      <c r="G57" s="85"/>
      <c r="H57" s="92"/>
      <c r="I57">
        <f>IF(ISBLANK(D57),I56,I56+1)</f>
        <v>9</v>
      </c>
    </row>
    <row r="58" spans="1:10" x14ac:dyDescent="0.2">
      <c r="A58" s="61">
        <v>60</v>
      </c>
      <c r="B58" s="73"/>
      <c r="C58" s="75"/>
      <c r="D58" s="75"/>
      <c r="E58" s="64"/>
      <c r="F58" s="64"/>
      <c r="G58" s="85"/>
      <c r="H58" s="92"/>
      <c r="I58">
        <f>IF(ISBLANK(D58),I57,I57+1)</f>
        <v>9</v>
      </c>
    </row>
    <row r="59" spans="1:10" x14ac:dyDescent="0.2">
      <c r="A59" s="61">
        <v>61</v>
      </c>
      <c r="B59" s="73"/>
      <c r="C59" s="75"/>
      <c r="D59" s="75"/>
      <c r="E59" s="64"/>
      <c r="F59" s="64"/>
      <c r="G59" s="85"/>
      <c r="H59" s="92"/>
      <c r="I59">
        <f>IF(ISBLANK(D59),I58,I58+1)</f>
        <v>9</v>
      </c>
    </row>
    <row r="60" spans="1:10" x14ac:dyDescent="0.2">
      <c r="A60" s="61">
        <v>62</v>
      </c>
      <c r="B60" s="73"/>
      <c r="C60" s="75"/>
      <c r="D60" s="75"/>
      <c r="E60" s="64"/>
      <c r="F60" s="64"/>
      <c r="G60" s="85"/>
      <c r="H60" s="92"/>
      <c r="I60">
        <f>IF(ISBLANK(D60),I59,I59+1)</f>
        <v>9</v>
      </c>
    </row>
  </sheetData>
  <sheetProtection formatCells="0"/>
  <mergeCells count="9">
    <mergeCell ref="A12:E12"/>
    <mergeCell ref="C6:E6"/>
    <mergeCell ref="C7:E7"/>
    <mergeCell ref="B9:D9"/>
    <mergeCell ref="C1:E1"/>
    <mergeCell ref="C2:E2"/>
    <mergeCell ref="C3:E3"/>
    <mergeCell ref="C4:E4"/>
    <mergeCell ref="C5:E5"/>
  </mergeCells>
  <phoneticPr fontId="2" type="noConversion"/>
  <dataValidations count="3">
    <dataValidation type="list" allowBlank="1" showInputMessage="1" showErrorMessage="1" sqref="G13:G18 G55:G60 G20:G23 G25:G42 G44:G53">
      <formula1>$K$2:$K$4</formula1>
    </dataValidation>
    <dataValidation type="list" allowBlank="1" showInputMessage="1" showErrorMessage="1" sqref="D13:D60">
      <formula1>$A$2:$A$7</formula1>
    </dataValidation>
    <dataValidation type="list" allowBlank="1" showInputMessage="1" showErrorMessage="1" sqref="C13:C60">
      <formula1>$K$2:$K$5</formula1>
    </dataValidation>
  </dataValidations>
  <printOptions horizontalCentered="1"/>
  <pageMargins left="0.35433070866141736" right="0.35433070866141736" top="0.78740157480314965" bottom="0.59055118110236227" header="0.51181102362204722" footer="0.51181102362204722"/>
  <pageSetup paperSize="9" scale="68" orientation="landscape" r:id="rId1"/>
  <headerFooter alignWithMargins="0">
    <oddFooter>&amp;L&amp;8Barnet Homes Fire Risk Assessment&amp;CManagement&amp;R&amp;8Page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showGridLines="0" topLeftCell="B1" zoomScaleNormal="100" workbookViewId="0">
      <selection activeCell="B1" sqref="B1"/>
    </sheetView>
  </sheetViews>
  <sheetFormatPr defaultRowHeight="12.75" x14ac:dyDescent="0.2"/>
  <cols>
    <col min="1" max="1" width="3.5703125" hidden="1" customWidth="1"/>
    <col min="2" max="2" width="8.7109375" customWidth="1"/>
    <col min="3" max="3" width="80.7109375" customWidth="1"/>
    <col min="4" max="4" width="9.42578125" customWidth="1"/>
    <col min="5" max="5" width="15.42578125" customWidth="1"/>
    <col min="6" max="6" width="11.5703125" customWidth="1"/>
    <col min="7" max="7" width="17.7109375" customWidth="1"/>
    <col min="8" max="8" width="11.28515625" customWidth="1"/>
    <col min="9" max="9" width="9.140625" hidden="1" customWidth="1"/>
  </cols>
  <sheetData>
    <row r="1" spans="1:12" ht="26.25" customHeight="1" x14ac:dyDescent="0.2">
      <c r="B1" s="154" t="s">
        <v>43</v>
      </c>
      <c r="C1" s="155" t="s">
        <v>44</v>
      </c>
      <c r="D1" s="269" t="s">
        <v>45</v>
      </c>
      <c r="E1" s="269"/>
      <c r="F1" s="274"/>
      <c r="G1" s="157" t="s">
        <v>155</v>
      </c>
      <c r="I1" t="s">
        <v>7</v>
      </c>
    </row>
    <row r="2" spans="1:12" ht="26.1" customHeight="1" thickBot="1" x14ac:dyDescent="0.25">
      <c r="B2" s="25" t="s">
        <v>150</v>
      </c>
      <c r="C2" s="26" t="s">
        <v>181</v>
      </c>
      <c r="D2" s="272" t="s">
        <v>159</v>
      </c>
      <c r="E2" s="272"/>
      <c r="F2" s="273"/>
      <c r="G2" s="158" t="str">
        <f>'FRA-detail'!Q1</f>
        <v>B30A4</v>
      </c>
      <c r="I2" t="s">
        <v>53</v>
      </c>
      <c r="L2" s="30"/>
    </row>
    <row r="3" spans="1:12" ht="36" x14ac:dyDescent="0.2">
      <c r="B3" s="25" t="s">
        <v>151</v>
      </c>
      <c r="C3" s="117" t="s">
        <v>182</v>
      </c>
      <c r="D3" s="272" t="s">
        <v>47</v>
      </c>
      <c r="E3" s="272"/>
      <c r="F3" s="275"/>
      <c r="L3" s="30"/>
    </row>
    <row r="4" spans="1:12" ht="26.1" customHeight="1" x14ac:dyDescent="0.2">
      <c r="B4" s="25" t="s">
        <v>161</v>
      </c>
      <c r="C4" s="118" t="s">
        <v>160</v>
      </c>
      <c r="D4" s="272" t="s">
        <v>162</v>
      </c>
      <c r="E4" s="272"/>
      <c r="F4" s="275"/>
      <c r="L4" s="30"/>
    </row>
    <row r="5" spans="1:12" ht="36" x14ac:dyDescent="0.2">
      <c r="B5" s="25" t="s">
        <v>152</v>
      </c>
      <c r="C5" s="26" t="s">
        <v>183</v>
      </c>
      <c r="D5" s="272" t="s">
        <v>163</v>
      </c>
      <c r="E5" s="272"/>
      <c r="F5" s="275"/>
      <c r="G5" s="271"/>
      <c r="H5" s="116"/>
      <c r="I5" s="116"/>
      <c r="J5" s="116"/>
      <c r="L5" s="30"/>
    </row>
    <row r="6" spans="1:12" ht="48.75" customHeight="1" x14ac:dyDescent="0.2">
      <c r="B6" s="25" t="s">
        <v>153</v>
      </c>
      <c r="C6" s="117" t="s">
        <v>164</v>
      </c>
      <c r="D6" s="272" t="s">
        <v>193</v>
      </c>
      <c r="E6" s="272"/>
      <c r="F6" s="275"/>
      <c r="G6" s="271"/>
      <c r="H6" s="116"/>
      <c r="I6" s="116"/>
      <c r="J6" s="116"/>
      <c r="L6" s="30"/>
    </row>
    <row r="7" spans="1:12" ht="26.1" customHeight="1" thickBot="1" x14ac:dyDescent="0.25">
      <c r="B7" s="27" t="s">
        <v>154</v>
      </c>
      <c r="C7" s="28" t="s">
        <v>46</v>
      </c>
      <c r="D7" s="276" t="s">
        <v>165</v>
      </c>
      <c r="E7" s="276"/>
      <c r="F7" s="277"/>
      <c r="L7" s="30"/>
    </row>
    <row r="8" spans="1:12" ht="58.5" customHeight="1" thickBot="1" x14ac:dyDescent="0.25">
      <c r="B8" s="30"/>
      <c r="C8" s="152" t="s">
        <v>192</v>
      </c>
      <c r="D8" s="31"/>
      <c r="E8" s="31"/>
    </row>
    <row r="9" spans="1:12" ht="18" customHeight="1" thickBot="1" x14ac:dyDescent="0.25">
      <c r="B9" s="151" t="s">
        <v>11</v>
      </c>
      <c r="C9" s="255" t="str">
        <f ca="1">'FRA-detail'!A26</f>
        <v>Pine Road 34-40, N11 1EP</v>
      </c>
      <c r="D9" s="256"/>
      <c r="E9" s="256"/>
      <c r="F9" s="257"/>
      <c r="G9" s="150" t="s">
        <v>191</v>
      </c>
      <c r="H9" s="140">
        <f>'FRA-detail'!J8</f>
        <v>42744</v>
      </c>
    </row>
    <row r="10" spans="1:12" ht="9.9499999999999993" customHeight="1" thickBot="1" x14ac:dyDescent="0.25"/>
    <row r="11" spans="1:12" ht="39" thickBot="1" x14ac:dyDescent="0.25">
      <c r="B11" s="32" t="s">
        <v>48</v>
      </c>
      <c r="C11" s="33" t="s">
        <v>113</v>
      </c>
      <c r="D11" s="34" t="s">
        <v>43</v>
      </c>
      <c r="E11" s="45" t="s">
        <v>123</v>
      </c>
      <c r="F11" s="76" t="s">
        <v>132</v>
      </c>
    </row>
    <row r="12" spans="1:12" ht="25.5" x14ac:dyDescent="0.2">
      <c r="A12" s="36">
        <v>1</v>
      </c>
      <c r="B12" s="47">
        <f>IF(ISNA(VLOOKUP(A12,Data!A:D,2,FALSE)),"",IF((VLOOKUP(A12,Data!A:D,2,FALSE)=0),"",VLOOKUP(A12,Data!A:D,2,FALSE)))</f>
        <v>4</v>
      </c>
      <c r="C12" s="46" t="str">
        <f>IF(ISNA(VLOOKUP(A12,Data!A:G,4,FALSE)),"",IF((VLOOKUP(A12,Data!A:G,4,FALSE)=0),"",VLOOKUP(A12,Data!A:G,4,FALSE)))</f>
        <v>There is no secure entry system fitted to this building and one should be considered in line with Barnet Homes policy</v>
      </c>
      <c r="D12" s="48" t="str">
        <f>IF(ISNA(VLOOKUP(A12,Data!A:G,3,FALSE)),"",IF((VLOOKUP(A12,Data!A:G,3,FALSE)=0),"",VLOOKUP(A12,Data!A:G,3,FALSE)))</f>
        <v>P3</v>
      </c>
      <c r="E12" s="78" t="str">
        <f>IF(ISNA(VLOOKUP(A12,Data!A:G,6,FALSE)),"",IF((VLOOKUP(A12,Data!A:G,6,FALSE)=0),"",VLOOKUP(A12,Data!A:G,6,FALSE)))</f>
        <v/>
      </c>
      <c r="F12" s="84" t="str">
        <f>IF(ISNA(VLOOKUP(A12,Data!A:G,7,FALSE)),"",IF((VLOOKUP(A12,Data!A:G,7,FALSE)=0),"",VLOOKUP(A12,Data!A:G,7,FALSE)))</f>
        <v/>
      </c>
    </row>
    <row r="13" spans="1:12" ht="38.25" x14ac:dyDescent="0.2">
      <c r="A13" s="36">
        <v>2</v>
      </c>
      <c r="B13" s="49">
        <f>IF(ISNA(VLOOKUP(A13,Data!A:D,2,FALSE)),"",IF((VLOOKUP(A13,Data!A:D,2,FALSE)=0),"",VLOOKUP(A13,Data!A:D,2,FALSE)))</f>
        <v>14</v>
      </c>
      <c r="C13" s="7" t="str">
        <f>IF(ISNA(VLOOKUP(A13,Data!A:D,4,FALSE)),"",IF((VLOOKUP(A13,Data!A:D,4,FALSE)=0),"",VLOOKUP(A13,Data!A:D,4,FALSE)))</f>
        <v>Flat entrance doors (FED) 34, 36 and 40 in this building are not FD30S doors and should be replaced with certified FD30S doors/doorsets which should be fitted in accordance to BS8214. FED 38 is an FD30S standard door.</v>
      </c>
      <c r="D13" s="29" t="str">
        <f>IF(ISNA(VLOOKUP(A13,Data!A:D,3,FALSE)),"",IF((VLOOKUP(A13,Data!A:D,3,FALSE)=0),"",VLOOKUP(A13,Data!A:D,3,FALSE)))</f>
        <v>P3</v>
      </c>
      <c r="E13" s="88" t="str">
        <f>IF(ISNA(VLOOKUP(A13,Data!A:G,6,FALSE)),"",IF((VLOOKUP(A13,Data!A:G,6,FALSE)=0),"",VLOOKUP(A13,Data!A:G,6,FALSE)))</f>
        <v/>
      </c>
      <c r="F13" s="89" t="str">
        <f>IF(ISNA(VLOOKUP(A13,Data!A:G,7,FALSE)),"",IF((VLOOKUP(A13,Data!A:G,7,FALSE)=0),"",VLOOKUP(A13,Data!A:G,7,FALSE)))</f>
        <v/>
      </c>
    </row>
    <row r="14" spans="1:12" ht="25.5" x14ac:dyDescent="0.2">
      <c r="A14" s="36">
        <v>3</v>
      </c>
      <c r="B14" s="49">
        <f>IF(ISNA(VLOOKUP(A14,Data!A:D,2,FALSE)),"",IF((VLOOKUP(A14,Data!A:D,2,FALSE)=0),"",VLOOKUP(A14,Data!A:D,2,FALSE)))</f>
        <v>14</v>
      </c>
      <c r="C14" s="7" t="str">
        <f>IF(ISNA(VLOOKUP(A14,Data!A:D,4,FALSE)),"",IF((VLOOKUP(A14,Data!A:D,4,FALSE)=0),"",VLOOKUP(A14,Data!A:D,4,FALSE)))</f>
        <v>The electrical intake door is not an FD30S door and should be replaced with a certified FD30S door fitted to BS8214</v>
      </c>
      <c r="D14" s="29" t="str">
        <f>IF(ISNA(VLOOKUP(A14,Data!A:D,3,FALSE)),"",IF((VLOOKUP(A14,Data!A:D,3,FALSE)=0),"",VLOOKUP(A14,Data!A:D,3,FALSE)))</f>
        <v>P3</v>
      </c>
      <c r="E14" s="88" t="str">
        <f>IF(ISNA(VLOOKUP(A14,Data!A:G,6,FALSE)),"",IF((VLOOKUP(A14,Data!A:G,6,FALSE)=0),"",VLOOKUP(A14,Data!A:G,6,FALSE)))</f>
        <v/>
      </c>
      <c r="F14" s="89" t="str">
        <f>IF(ISNA(VLOOKUP(A14,Data!A:G,7,FALSE)),"",IF((VLOOKUP(A14,Data!A:G,7,FALSE)=0),"",VLOOKUP(A14,Data!A:G,7,FALSE)))</f>
        <v/>
      </c>
    </row>
    <row r="15" spans="1:12" ht="25.5" x14ac:dyDescent="0.2">
      <c r="A15" s="44">
        <v>4</v>
      </c>
      <c r="B15" s="49">
        <f>IF(ISNA(VLOOKUP(A15,Data!A:D,2,FALSE)),"",IF((VLOOKUP(A15,Data!A:D,2,FALSE)=0),"",VLOOKUP(A15,Data!A:D,2,FALSE)))</f>
        <v>14</v>
      </c>
      <c r="C15" s="7" t="str">
        <f>IF(ISNA(VLOOKUP(A15,Data!A:D,4,FALSE)),"",IF((VLOOKUP(A15,Data!A:D,4,FALSE)=0),"",VLOOKUP(A15,Data!A:D,4,FALSE)))</f>
        <v>All pram shed doors are secure, however these doors are not FD30S doors and should be replaced with certified FD30S doors.</v>
      </c>
      <c r="D15" s="29" t="str">
        <f>IF(ISNA(VLOOKUP(A15,Data!A:D,3,FALSE)),"",IF((VLOOKUP(A15,Data!A:D,3,FALSE)=0),"",VLOOKUP(A15,Data!A:D,3,FALSE)))</f>
        <v>P3</v>
      </c>
      <c r="E15" s="88" t="str">
        <f>IF(ISNA(VLOOKUP(A15,Data!A:G,6,FALSE)),"",IF((VLOOKUP(A15,Data!A:G,6,FALSE)=0),"",VLOOKUP(A15,Data!A:G,6,FALSE)))</f>
        <v/>
      </c>
      <c r="F15" s="89" t="str">
        <f>IF(ISNA(VLOOKUP(A15,Data!A:G,7,FALSE)),"",IF((VLOOKUP(A15,Data!A:G,7,FALSE)=0),"",VLOOKUP(A15,Data!A:G,7,FALSE)))</f>
        <v/>
      </c>
    </row>
    <row r="16" spans="1:12" ht="63.75" x14ac:dyDescent="0.2">
      <c r="A16" s="44">
        <v>5</v>
      </c>
      <c r="B16" s="49">
        <f>IF(ISNA(VLOOKUP(A16,Data!A:D,2,FALSE)),"",IF((VLOOKUP(A16,Data!A:D,2,FALSE)=0),"",VLOOKUP(A16,Data!A:D,2,FALSE)))</f>
        <v>18</v>
      </c>
      <c r="C16" s="7" t="str">
        <f>IF(ISNA(VLOOKUP(A16,Data!A:D,4,FALSE)),"",IF((VLOOKUP(A16,Data!A:D,4,FALSE)=0),"",VLOOKUP(A16,Data!A:D,4,FALSE)))</f>
        <v xml:space="preserve">Every stair nosing needs to be highlighted internally &amp; externally with a minimum of a 25mm strip across the full length of the front part of the step. Consideration should be given to fitting Photoluminescent nosings/strips in accordance to BS5266-6 as well or to HSE guidleines relating to slips, trips and falls particularly as staircases are the main means of escape for persons on the first floor or higher in any building. </v>
      </c>
      <c r="D16" s="29" t="str">
        <f>IF(ISNA(VLOOKUP(A16,Data!A:D,3,FALSE)),"",IF((VLOOKUP(A16,Data!A:D,3,FALSE)=0),"",VLOOKUP(A16,Data!A:D,3,FALSE)))</f>
        <v>P3</v>
      </c>
      <c r="E16" s="88" t="str">
        <f>IF(ISNA(VLOOKUP(A16,Data!A:G,6,FALSE)),"",IF((VLOOKUP(A16,Data!A:G,6,FALSE)=0),"",VLOOKUP(A16,Data!A:G,6,FALSE)))</f>
        <v/>
      </c>
      <c r="F16" s="89" t="str">
        <f>IF(ISNA(VLOOKUP(A16,Data!A:G,7,FALSE)),"",IF((VLOOKUP(A16,Data!A:G,7,FALSE)=0),"",VLOOKUP(A16,Data!A:G,7,FALSE)))</f>
        <v/>
      </c>
    </row>
    <row r="17" spans="1:6" x14ac:dyDescent="0.2">
      <c r="A17" s="44">
        <v>6</v>
      </c>
      <c r="B17" s="49">
        <f>IF(ISNA(VLOOKUP(A17,Data!A:D,2,FALSE)),"",IF((VLOOKUP(A17,Data!A:D,2,FALSE)=0),"",VLOOKUP(A17,Data!A:D,2,FALSE)))</f>
        <v>22</v>
      </c>
      <c r="C17" s="7" t="str">
        <f>IF(ISNA(VLOOKUP(A17,Data!A:D,4,FALSE)),"",IF((VLOOKUP(A17,Data!A:D,4,FALSE)=0),"",VLOOKUP(A17,Data!A:D,4,FALSE)))</f>
        <v>Fit Danger Electricity and Keep Locked Shut signs to the electrical intake door</v>
      </c>
      <c r="D17" s="29" t="str">
        <f>IF(ISNA(VLOOKUP(A17,Data!A:D,3,FALSE)),"",IF((VLOOKUP(A17,Data!A:D,3,FALSE)=0),"",VLOOKUP(A17,Data!A:D,3,FALSE)))</f>
        <v>P3</v>
      </c>
      <c r="E17" s="88" t="str">
        <f>IF(ISNA(VLOOKUP(A17,Data!A:G,6,FALSE)),"",IF((VLOOKUP(A17,Data!A:G,6,FALSE)=0),"",VLOOKUP(A17,Data!A:G,6,FALSE)))</f>
        <v/>
      </c>
      <c r="F17" s="89" t="str">
        <f>IF(ISNA(VLOOKUP(A17,Data!A:G,7,FALSE)),"",IF((VLOOKUP(A17,Data!A:G,7,FALSE)=0),"",VLOOKUP(A17,Data!A:G,7,FALSE)))</f>
        <v/>
      </c>
    </row>
    <row r="18" spans="1:6" ht="25.5" x14ac:dyDescent="0.2">
      <c r="A18" s="44">
        <v>7</v>
      </c>
      <c r="B18" s="49">
        <f>IF(ISNA(VLOOKUP(A18,Data!A:D,2,FALSE)),"",IF((VLOOKUP(A18,Data!A:D,2,FALSE)=0),"",VLOOKUP(A18,Data!A:D,2,FALSE)))</f>
        <v>24</v>
      </c>
      <c r="C18" s="7" t="str">
        <f>IF(ISNA(VLOOKUP(A18,Data!A:D,4,FALSE)),"",IF((VLOOKUP(A18,Data!A:D,4,FALSE)=0),"",VLOOKUP(A18,Data!A:D,4,FALSE)))</f>
        <v xml:space="preserve">It would be advisable to fit a BS5839-6 LD2 system to all flats if not already fitted. Review recommended. </v>
      </c>
      <c r="D18" s="29" t="str">
        <f>IF(ISNA(VLOOKUP(A18,Data!A:D,3,FALSE)),"",IF((VLOOKUP(A18,Data!A:D,3,FALSE)=0),"",VLOOKUP(A18,Data!A:D,3,FALSE)))</f>
        <v>P3</v>
      </c>
      <c r="E18" s="88" t="str">
        <f>IF(ISNA(VLOOKUP(A18,Data!A:G,6,FALSE)),"",IF((VLOOKUP(A18,Data!A:G,6,FALSE)=0),"",VLOOKUP(A18,Data!A:G,6,FALSE)))</f>
        <v/>
      </c>
      <c r="F18" s="89" t="str">
        <f>IF(ISNA(VLOOKUP(A18,Data!A:G,7,FALSE)),"",IF((VLOOKUP(A18,Data!A:G,7,FALSE)=0),"",VLOOKUP(A18,Data!A:G,7,FALSE)))</f>
        <v/>
      </c>
    </row>
    <row r="19" spans="1:6" ht="25.5" x14ac:dyDescent="0.2">
      <c r="A19" s="44">
        <v>8</v>
      </c>
      <c r="B19" s="49">
        <f>IF(ISNA(VLOOKUP(A19,Data!A:D,2,FALSE)),"",IF((VLOOKUP(A19,Data!A:D,2,FALSE)=0),"",VLOOKUP(A19,Data!A:D,2,FALSE)))</f>
        <v>27</v>
      </c>
      <c r="C19" s="7" t="str">
        <f>IF(ISNA(VLOOKUP(A19,Data!A:D,4,FALSE)),"",IF((VLOOKUP(A19,Data!A:D,4,FALSE)=0),"",VLOOKUP(A19,Data!A:D,4,FALSE)))</f>
        <v xml:space="preserve">The building has internal stacks. It is recommended that an internal flat survey is carried out to ensure that the compartmentation levels between flats is adequate. </v>
      </c>
      <c r="D19" s="29" t="str">
        <f>IF(ISNA(VLOOKUP(A19,Data!A:D,3,FALSE)),"",IF((VLOOKUP(A19,Data!A:D,3,FALSE)=0),"",VLOOKUP(A19,Data!A:D,3,FALSE)))</f>
        <v>P3</v>
      </c>
      <c r="E19" s="88" t="str">
        <f>IF(ISNA(VLOOKUP(A19,Data!A:G,6,FALSE)),"",IF((VLOOKUP(A19,Data!A:G,6,FALSE)=0),"",VLOOKUP(A19,Data!A:G,6,FALSE)))</f>
        <v/>
      </c>
      <c r="F19" s="89" t="str">
        <f>IF(ISNA(VLOOKUP(A19,Data!A:G,7,FALSE)),"",IF((VLOOKUP(A19,Data!A:G,7,FALSE)=0),"",VLOOKUP(A19,Data!A:G,7,FALSE)))</f>
        <v/>
      </c>
    </row>
    <row r="20" spans="1:6" x14ac:dyDescent="0.2">
      <c r="A20" s="44">
        <v>9</v>
      </c>
      <c r="B20" s="49">
        <f>IF(ISNA(VLOOKUP(A20,Data!A:D,2,FALSE)),"",IF((VLOOKUP(A20,Data!A:D,2,FALSE)=0),"",VLOOKUP(A20,Data!A:D,2,FALSE)))</f>
        <v>34</v>
      </c>
      <c r="C20" s="7" t="str">
        <f>IF(ISNA(VLOOKUP(A20,Data!A:D,4,FALSE)),"",IF((VLOOKUP(A20,Data!A:D,4,FALSE)=0),"",VLOOKUP(A20,Data!A:D,4,FALSE)))</f>
        <v>Roof void survey recommended</v>
      </c>
      <c r="D20" s="29" t="str">
        <f>IF(ISNA(VLOOKUP(A20,Data!A:D,3,FALSE)),"",IF((VLOOKUP(A20,Data!A:D,3,FALSE)=0),"",VLOOKUP(A20,Data!A:D,3,FALSE)))</f>
        <v>P3</v>
      </c>
      <c r="E20" s="88" t="str">
        <f>IF(ISNA(VLOOKUP(A20,Data!A:G,6,FALSE)),"",IF((VLOOKUP(A20,Data!A:G,6,FALSE)=0),"",VLOOKUP(A20,Data!A:G,6,FALSE)))</f>
        <v/>
      </c>
      <c r="F20" s="89" t="str">
        <f>IF(ISNA(VLOOKUP(A20,Data!A:G,7,FALSE)),"",IF((VLOOKUP(A20,Data!A:G,7,FALSE)=0),"",VLOOKUP(A20,Data!A:G,7,FALSE)))</f>
        <v/>
      </c>
    </row>
    <row r="21" spans="1:6" x14ac:dyDescent="0.2">
      <c r="A21" s="44">
        <v>10</v>
      </c>
      <c r="B21" s="49" t="str">
        <f>IF(ISNA(VLOOKUP(A21,Data!A:D,2,FALSE)),"",IF((VLOOKUP(A21,Data!A:D,2,FALSE)=0),"",VLOOKUP(A21,Data!A:D,2,FALSE)))</f>
        <v/>
      </c>
      <c r="C21" s="7" t="str">
        <f>IF(ISNA(VLOOKUP(A21,Data!A:D,4,FALSE)),"",IF((VLOOKUP(A21,Data!A:D,4,FALSE)=0),"",VLOOKUP(A21,Data!A:D,4,FALSE)))</f>
        <v/>
      </c>
      <c r="D21" s="29" t="str">
        <f>IF(ISNA(VLOOKUP(A21,Data!A:D,3,FALSE)),"",IF((VLOOKUP(A21,Data!A:D,3,FALSE)=0),"",VLOOKUP(A21,Data!A:D,3,FALSE)))</f>
        <v/>
      </c>
      <c r="E21" s="88" t="str">
        <f>IF(ISNA(VLOOKUP(A21,Data!A:G,6,FALSE)),"",IF((VLOOKUP(A21,Data!A:G,6,FALSE)=0),"",VLOOKUP(A21,Data!A:G,6,FALSE)))</f>
        <v/>
      </c>
      <c r="F21" s="89" t="str">
        <f>IF(ISNA(VLOOKUP(A21,Data!A:G,7,FALSE)),"",IF((VLOOKUP(A21,Data!A:G,7,FALSE)=0),"",VLOOKUP(A21,Data!A:G,7,FALSE)))</f>
        <v/>
      </c>
    </row>
    <row r="22" spans="1:6" hidden="1" x14ac:dyDescent="0.2">
      <c r="A22" s="44">
        <v>11</v>
      </c>
      <c r="B22" s="49" t="str">
        <f>IF(ISNA(VLOOKUP(A22,Data!A:D,2,FALSE)),"",IF((VLOOKUP(A22,Data!A:D,2,FALSE)=0),"",VLOOKUP(A22,Data!A:D,2,FALSE)))</f>
        <v/>
      </c>
      <c r="C22" s="7" t="str">
        <f>IF(ISNA(VLOOKUP(A22,Data!A:D,4,FALSE)),"",IF((VLOOKUP(A22,Data!A:D,4,FALSE)=0),"",VLOOKUP(A22,Data!A:D,4,FALSE)))</f>
        <v/>
      </c>
      <c r="D22" s="29" t="str">
        <f>IF(ISNA(VLOOKUP(A22,Data!A:D,3,FALSE)),"",IF((VLOOKUP(A22,Data!A:D,3,FALSE)=0),"",VLOOKUP(A22,Data!A:D,3,FALSE)))</f>
        <v/>
      </c>
      <c r="E22" s="88" t="str">
        <f>IF(ISNA(VLOOKUP(A22,Data!A:G,6,FALSE)),"",IF((VLOOKUP(A22,Data!A:G,6,FALSE)=0),"",VLOOKUP(A22,Data!A:G,6,FALSE)))</f>
        <v/>
      </c>
      <c r="F22" s="89" t="str">
        <f>IF(ISNA(VLOOKUP(A22,Data!A:G,7,FALSE)),"",IF((VLOOKUP(A22,Data!A:G,7,FALSE)=0),"",VLOOKUP(A22,Data!A:G,7,FALSE)))</f>
        <v/>
      </c>
    </row>
    <row r="23" spans="1:6" hidden="1" x14ac:dyDescent="0.2">
      <c r="A23" s="44">
        <v>12</v>
      </c>
      <c r="B23" s="49" t="str">
        <f>IF(ISNA(VLOOKUP(A23,Data!A:D,2,FALSE)),"",IF((VLOOKUP(A23,Data!A:D,2,FALSE)=0),"",VLOOKUP(A23,Data!A:D,2,FALSE)))</f>
        <v/>
      </c>
      <c r="C23" s="7" t="str">
        <f>IF(ISNA(VLOOKUP(A23,Data!A:D,4,FALSE)),"",IF((VLOOKUP(A23,Data!A:D,4,FALSE)=0),"",VLOOKUP(A23,Data!A:D,4,FALSE)))</f>
        <v/>
      </c>
      <c r="D23" s="29" t="str">
        <f>IF(ISNA(VLOOKUP(A23,Data!A:D,3,FALSE)),"",IF((VLOOKUP(A23,Data!A:D,3,FALSE)=0),"",VLOOKUP(A23,Data!A:D,3,FALSE)))</f>
        <v/>
      </c>
      <c r="E23" s="88" t="str">
        <f>IF(ISNA(VLOOKUP(A23,Data!A:G,6,FALSE)),"",IF((VLOOKUP(A23,Data!A:G,6,FALSE)=0),"",VLOOKUP(A23,Data!A:G,6,FALSE)))</f>
        <v/>
      </c>
      <c r="F23" s="89" t="str">
        <f>IF(ISNA(VLOOKUP(A23,Data!A:G,7,FALSE)),"",IF((VLOOKUP(A23,Data!A:G,7,FALSE)=0),"",VLOOKUP(A23,Data!A:G,7,FALSE)))</f>
        <v/>
      </c>
    </row>
    <row r="24" spans="1:6" hidden="1" x14ac:dyDescent="0.2">
      <c r="A24" s="44">
        <v>13</v>
      </c>
      <c r="B24" s="49" t="str">
        <f>IF(ISNA(VLOOKUP(A24,Data!A:D,2,FALSE)),"",IF((VLOOKUP(A24,Data!A:D,2,FALSE)=0),"",VLOOKUP(A24,Data!A:D,2,FALSE)))</f>
        <v/>
      </c>
      <c r="C24" s="7" t="str">
        <f>IF(ISNA(VLOOKUP(A24,Data!A:D,4,FALSE)),"",IF((VLOOKUP(A24,Data!A:D,4,FALSE)=0),"",VLOOKUP(A24,Data!A:D,4,FALSE)))</f>
        <v/>
      </c>
      <c r="D24" s="29" t="str">
        <f>IF(ISNA(VLOOKUP(A24,Data!A:D,3,FALSE)),"",IF((VLOOKUP(A24,Data!A:D,3,FALSE)=0),"",VLOOKUP(A24,Data!A:D,3,FALSE)))</f>
        <v/>
      </c>
      <c r="E24" s="88" t="str">
        <f>IF(ISNA(VLOOKUP(A24,Data!A:G,6,FALSE)),"",IF((VLOOKUP(A24,Data!A:G,6,FALSE)=0),"",VLOOKUP(A24,Data!A:G,6,FALSE)))</f>
        <v/>
      </c>
      <c r="F24" s="89" t="str">
        <f>IF(ISNA(VLOOKUP(A24,Data!A:G,7,FALSE)),"",IF((VLOOKUP(A24,Data!A:G,7,FALSE)=0),"",VLOOKUP(A24,Data!A:G,7,FALSE)))</f>
        <v/>
      </c>
    </row>
    <row r="25" spans="1:6" hidden="1" x14ac:dyDescent="0.2">
      <c r="A25" s="44">
        <v>14</v>
      </c>
      <c r="B25" s="49" t="str">
        <f>IF(ISNA(VLOOKUP(A25,Data!A:D,2,FALSE)),"",IF((VLOOKUP(A25,Data!A:D,2,FALSE)=0),"",VLOOKUP(A25,Data!A:D,2,FALSE)))</f>
        <v/>
      </c>
      <c r="C25" s="7" t="str">
        <f>IF(ISNA(VLOOKUP(A25,Data!A:D,4,FALSE)),"",IF((VLOOKUP(A25,Data!A:D,4,FALSE)=0),"",VLOOKUP(A25,Data!A:D,4,FALSE)))</f>
        <v/>
      </c>
      <c r="D25" s="29" t="str">
        <f>IF(ISNA(VLOOKUP(A25,Data!A:D,3,FALSE)),"",IF((VLOOKUP(A25,Data!A:D,3,FALSE)=0),"",VLOOKUP(A25,Data!A:D,3,FALSE)))</f>
        <v/>
      </c>
      <c r="E25" s="88" t="str">
        <f>IF(ISNA(VLOOKUP(A25,Data!A:G,6,FALSE)),"",IF((VLOOKUP(A25,Data!A:G,6,FALSE)=0),"",VLOOKUP(A25,Data!A:G,6,FALSE)))</f>
        <v/>
      </c>
      <c r="F25" s="89" t="str">
        <f>IF(ISNA(VLOOKUP(A25,Data!A:G,7,FALSE)),"",IF((VLOOKUP(A25,Data!A:G,7,FALSE)=0),"",VLOOKUP(A25,Data!A:G,7,FALSE)))</f>
        <v/>
      </c>
    </row>
    <row r="26" spans="1:6" hidden="1" x14ac:dyDescent="0.2">
      <c r="A26" s="44">
        <v>15</v>
      </c>
      <c r="B26" s="49" t="str">
        <f>IF(ISNA(VLOOKUP(A26,Data!A:D,2,FALSE)),"",IF((VLOOKUP(A26,Data!A:D,2,FALSE)=0),"",VLOOKUP(A26,Data!A:D,2,FALSE)))</f>
        <v/>
      </c>
      <c r="C26" s="7" t="str">
        <f>IF(ISNA(VLOOKUP(A26,Data!A:D,4,FALSE)),"",IF((VLOOKUP(A26,Data!A:D,4,FALSE)=0),"",VLOOKUP(A26,Data!A:D,4,FALSE)))</f>
        <v/>
      </c>
      <c r="D26" s="29" t="str">
        <f>IF(ISNA(VLOOKUP(A26,Data!A:D,3,FALSE)),"",IF((VLOOKUP(A26,Data!A:D,3,FALSE)=0),"",VLOOKUP(A26,Data!A:D,3,FALSE)))</f>
        <v/>
      </c>
      <c r="E26" s="88" t="str">
        <f>IF(ISNA(VLOOKUP(A26,Data!A:G,6,FALSE)),"",IF((VLOOKUP(A26,Data!A:G,6,FALSE)=0),"",VLOOKUP(A26,Data!A:G,6,FALSE)))</f>
        <v/>
      </c>
      <c r="F26" s="89" t="str">
        <f>IF(ISNA(VLOOKUP(A26,Data!A:G,7,FALSE)),"",IF((VLOOKUP(A26,Data!A:G,7,FALSE)=0),"",VLOOKUP(A26,Data!A:G,7,FALSE)))</f>
        <v/>
      </c>
    </row>
    <row r="27" spans="1:6" hidden="1" x14ac:dyDescent="0.2">
      <c r="A27" s="44">
        <v>16</v>
      </c>
      <c r="B27" s="49" t="str">
        <f>IF(ISNA(VLOOKUP(A27,Data!A:D,2,FALSE)),"",IF((VLOOKUP(A27,Data!A:D,2,FALSE)=0),"",VLOOKUP(A27,Data!A:D,2,FALSE)))</f>
        <v/>
      </c>
      <c r="C27" s="7" t="str">
        <f>IF(ISNA(VLOOKUP(A27,Data!A:D,4,FALSE)),"",IF((VLOOKUP(A27,Data!A:D,4,FALSE)=0),"",VLOOKUP(A27,Data!A:D,4,FALSE)))</f>
        <v/>
      </c>
      <c r="D27" s="29" t="str">
        <f>IF(ISNA(VLOOKUP(A27,Data!A:D,3,FALSE)),"",IF((VLOOKUP(A27,Data!A:D,3,FALSE)=0),"",VLOOKUP(A27,Data!A:D,3,FALSE)))</f>
        <v/>
      </c>
      <c r="E27" s="88" t="str">
        <f>IF(ISNA(VLOOKUP(A27,Data!A:G,6,FALSE)),"",IF((VLOOKUP(A27,Data!A:G,6,FALSE)=0),"",VLOOKUP(A27,Data!A:G,6,FALSE)))</f>
        <v/>
      </c>
      <c r="F27" s="89" t="str">
        <f>IF(ISNA(VLOOKUP(A27,Data!A:G,7,FALSE)),"",IF((VLOOKUP(A27,Data!A:G,7,FALSE)=0),"",VLOOKUP(A27,Data!A:G,7,FALSE)))</f>
        <v/>
      </c>
    </row>
    <row r="28" spans="1:6" hidden="1" x14ac:dyDescent="0.2">
      <c r="A28" s="44">
        <v>17</v>
      </c>
      <c r="B28" s="49" t="str">
        <f>IF(ISNA(VLOOKUP(A28,Data!A:D,2,FALSE)),"",IF((VLOOKUP(A28,Data!A:D,2,FALSE)=0),"",VLOOKUP(A28,Data!A:D,2,FALSE)))</f>
        <v/>
      </c>
      <c r="C28" s="7" t="str">
        <f>IF(ISNA(VLOOKUP(A28,Data!A:D,4,FALSE)),"",IF((VLOOKUP(A28,Data!A:D,4,FALSE)=0),"",VLOOKUP(A28,Data!A:D,4,FALSE)))</f>
        <v/>
      </c>
      <c r="D28" s="29" t="str">
        <f>IF(ISNA(VLOOKUP(A28,Data!A:D,3,FALSE)),"",IF((VLOOKUP(A28,Data!A:D,3,FALSE)=0),"",VLOOKUP(A28,Data!A:D,3,FALSE)))</f>
        <v/>
      </c>
      <c r="E28" s="88" t="str">
        <f>IF(ISNA(VLOOKUP(A28,Data!A:G,6,FALSE)),"",IF((VLOOKUP(A28,Data!A:G,6,FALSE)=0),"",VLOOKUP(A28,Data!A:G,6,FALSE)))</f>
        <v/>
      </c>
      <c r="F28" s="89" t="str">
        <f>IF(ISNA(VLOOKUP(A28,Data!A:G,7,FALSE)),"",IF((VLOOKUP(A28,Data!A:G,7,FALSE)=0),"",VLOOKUP(A28,Data!A:G,7,FALSE)))</f>
        <v/>
      </c>
    </row>
    <row r="29" spans="1:6" hidden="1" x14ac:dyDescent="0.2">
      <c r="A29" s="44">
        <v>18</v>
      </c>
      <c r="B29" s="49" t="str">
        <f>IF(ISNA(VLOOKUP(A29,Data!A:D,2,FALSE)),"",IF((VLOOKUP(A29,Data!A:D,2,FALSE)=0),"",VLOOKUP(A29,Data!A:D,2,FALSE)))</f>
        <v/>
      </c>
      <c r="C29" s="7" t="str">
        <f>IF(ISNA(VLOOKUP(A29,Data!A:D,4,FALSE)),"",IF((VLOOKUP(A29,Data!A:D,4,FALSE)=0),"",VLOOKUP(A29,Data!A:D,4,FALSE)))</f>
        <v/>
      </c>
      <c r="D29" s="29" t="str">
        <f>IF(ISNA(VLOOKUP(A29,Data!A:D,3,FALSE)),"",IF((VLOOKUP(A29,Data!A:D,3,FALSE)=0),"",VLOOKUP(A29,Data!A:D,3,FALSE)))</f>
        <v/>
      </c>
      <c r="E29" s="88" t="str">
        <f>IF(ISNA(VLOOKUP(A29,Data!A:G,6,FALSE)),"",IF((VLOOKUP(A29,Data!A:G,6,FALSE)=0),"",VLOOKUP(A29,Data!A:G,6,FALSE)))</f>
        <v/>
      </c>
      <c r="F29" s="89" t="str">
        <f>IF(ISNA(VLOOKUP(A29,Data!A:G,7,FALSE)),"",IF((VLOOKUP(A29,Data!A:G,7,FALSE)=0),"",VLOOKUP(A29,Data!A:G,7,FALSE)))</f>
        <v/>
      </c>
    </row>
    <row r="30" spans="1:6" hidden="1" x14ac:dyDescent="0.2">
      <c r="A30" s="44">
        <v>19</v>
      </c>
      <c r="B30" s="49" t="str">
        <f>IF(ISNA(VLOOKUP(A30,Data!A:D,2,FALSE)),"",IF((VLOOKUP(A30,Data!A:D,2,FALSE)=0),"",VLOOKUP(A30,Data!A:D,2,FALSE)))</f>
        <v/>
      </c>
      <c r="C30" s="7" t="str">
        <f>IF(ISNA(VLOOKUP(A30,Data!A:D,4,FALSE)),"",IF((VLOOKUP(A30,Data!A:D,4,FALSE)=0),"",VLOOKUP(A30,Data!A:D,4,FALSE)))</f>
        <v/>
      </c>
      <c r="D30" s="29" t="str">
        <f>IF(ISNA(VLOOKUP(A30,Data!A:D,3,FALSE)),"",IF((VLOOKUP(A30,Data!A:D,3,FALSE)=0),"",VLOOKUP(A30,Data!A:D,3,FALSE)))</f>
        <v/>
      </c>
      <c r="E30" s="88" t="str">
        <f>IF(ISNA(VLOOKUP(A30,Data!A:G,6,FALSE)),"",IF((VLOOKUP(A30,Data!A:G,6,FALSE)=0),"",VLOOKUP(A30,Data!A:G,6,FALSE)))</f>
        <v/>
      </c>
      <c r="F30" s="89" t="str">
        <f>IF(ISNA(VLOOKUP(A30,Data!A:G,7,FALSE)),"",IF((VLOOKUP(A30,Data!A:G,7,FALSE)=0),"",VLOOKUP(A30,Data!A:G,7,FALSE)))</f>
        <v/>
      </c>
    </row>
    <row r="31" spans="1:6" hidden="1" x14ac:dyDescent="0.2">
      <c r="A31" s="44">
        <v>20</v>
      </c>
      <c r="B31" s="49" t="str">
        <f>IF(ISNA(VLOOKUP(A31,Data!A:D,2,FALSE)),"",IF((VLOOKUP(A31,Data!A:D,2,FALSE)=0),"",VLOOKUP(A31,Data!A:D,2,FALSE)))</f>
        <v/>
      </c>
      <c r="C31" s="7" t="str">
        <f>IF(ISNA(VLOOKUP(A31,Data!A:D,4,FALSE)),"",IF((VLOOKUP(A31,Data!A:D,4,FALSE)=0),"",VLOOKUP(A31,Data!A:D,4,FALSE)))</f>
        <v/>
      </c>
      <c r="D31" s="29" t="str">
        <f>IF(ISNA(VLOOKUP(A31,Data!A:D,3,FALSE)),"",IF((VLOOKUP(A31,Data!A:D,3,FALSE)=0),"",VLOOKUP(A31,Data!A:D,3,FALSE)))</f>
        <v/>
      </c>
      <c r="E31" s="88" t="str">
        <f>IF(ISNA(VLOOKUP(A31,Data!A:G,6,FALSE)),"",IF((VLOOKUP(A31,Data!A:G,6,FALSE)=0),"",VLOOKUP(A31,Data!A:G,6,FALSE)))</f>
        <v/>
      </c>
      <c r="F31" s="89" t="str">
        <f>IF(ISNA(VLOOKUP(A31,Data!A:G,7,FALSE)),"",IF((VLOOKUP(A31,Data!A:G,7,FALSE)=0),"",VLOOKUP(A31,Data!A:G,7,FALSE)))</f>
        <v/>
      </c>
    </row>
    <row r="32" spans="1:6" hidden="1" x14ac:dyDescent="0.2">
      <c r="A32" s="44">
        <v>21</v>
      </c>
      <c r="B32" s="49" t="str">
        <f>IF(ISNA(VLOOKUP(A32,Data!A:D,2,FALSE)),"",IF((VLOOKUP(A32,Data!A:D,2,FALSE)=0),"",VLOOKUP(A32,Data!A:D,2,FALSE)))</f>
        <v/>
      </c>
      <c r="C32" s="7" t="str">
        <f>IF(ISNA(VLOOKUP(A32,Data!A:D,4,FALSE)),"",IF((VLOOKUP(A32,Data!A:D,4,FALSE)=0),"",VLOOKUP(A32,Data!A:D,4,FALSE)))</f>
        <v/>
      </c>
      <c r="D32" s="29" t="str">
        <f>IF(ISNA(VLOOKUP(A32,Data!A:D,3,FALSE)),"",IF((VLOOKUP(A32,Data!A:D,3,FALSE)=0),"",VLOOKUP(A32,Data!A:D,3,FALSE)))</f>
        <v/>
      </c>
      <c r="E32" s="88" t="str">
        <f>IF(ISNA(VLOOKUP(A32,Data!A:G,6,FALSE)),"",IF((VLOOKUP(A32,Data!A:G,6,FALSE)=0),"",VLOOKUP(A32,Data!A:G,6,FALSE)))</f>
        <v/>
      </c>
      <c r="F32" s="89" t="str">
        <f>IF(ISNA(VLOOKUP(A32,Data!A:G,7,FALSE)),"",IF((VLOOKUP(A32,Data!A:G,7,FALSE)=0),"",VLOOKUP(A32,Data!A:G,7,FALSE)))</f>
        <v/>
      </c>
    </row>
    <row r="33" spans="1:6" hidden="1" x14ac:dyDescent="0.2">
      <c r="A33" s="44">
        <v>22</v>
      </c>
      <c r="B33" s="49" t="str">
        <f>IF(ISNA(VLOOKUP(A33,Data!A:D,2,FALSE)),"",IF((VLOOKUP(A33,Data!A:D,2,FALSE)=0),"",VLOOKUP(A33,Data!A:D,2,FALSE)))</f>
        <v/>
      </c>
      <c r="C33" s="7" t="str">
        <f>IF(ISNA(VLOOKUP(A33,Data!A:D,4,FALSE)),"",IF((VLOOKUP(A33,Data!A:D,4,FALSE)=0),"",VLOOKUP(A33,Data!A:D,4,FALSE)))</f>
        <v/>
      </c>
      <c r="D33" s="29" t="str">
        <f>IF(ISNA(VLOOKUP(A33,Data!A:D,3,FALSE)),"",IF((VLOOKUP(A33,Data!A:D,3,FALSE)=0),"",VLOOKUP(A33,Data!A:D,3,FALSE)))</f>
        <v/>
      </c>
      <c r="E33" s="88" t="str">
        <f>IF(ISNA(VLOOKUP(A33,Data!A:G,6,FALSE)),"",IF((VLOOKUP(A33,Data!A:G,6,FALSE)=0),"",VLOOKUP(A33,Data!A:G,6,FALSE)))</f>
        <v/>
      </c>
      <c r="F33" s="89" t="str">
        <f>IF(ISNA(VLOOKUP(A33,Data!A:G,7,FALSE)),"",IF((VLOOKUP(A33,Data!A:G,7,FALSE)=0),"",VLOOKUP(A33,Data!A:G,7,FALSE)))</f>
        <v/>
      </c>
    </row>
    <row r="34" spans="1:6" hidden="1" x14ac:dyDescent="0.2">
      <c r="A34" s="44">
        <v>23</v>
      </c>
      <c r="B34" s="49" t="str">
        <f>IF(ISNA(VLOOKUP(A34,Data!A:D,2,FALSE)),"",IF((VLOOKUP(A34,Data!A:D,2,FALSE)=0),"",VLOOKUP(A34,Data!A:D,2,FALSE)))</f>
        <v/>
      </c>
      <c r="C34" s="7" t="str">
        <f>IF(ISNA(VLOOKUP(A34,Data!A:D,4,FALSE)),"",IF((VLOOKUP(A34,Data!A:D,4,FALSE)=0),"",VLOOKUP(A34,Data!A:D,4,FALSE)))</f>
        <v/>
      </c>
      <c r="D34" s="29" t="str">
        <f>IF(ISNA(VLOOKUP(A34,Data!A:D,3,FALSE)),"",IF((VLOOKUP(A34,Data!A:D,3,FALSE)=0),"",VLOOKUP(A34,Data!A:D,3,FALSE)))</f>
        <v/>
      </c>
      <c r="E34" s="88" t="str">
        <f>IF(ISNA(VLOOKUP(A34,Data!A:G,6,FALSE)),"",IF((VLOOKUP(A34,Data!A:G,6,FALSE)=0),"",VLOOKUP(A34,Data!A:G,6,FALSE)))</f>
        <v/>
      </c>
      <c r="F34" s="89" t="str">
        <f>IF(ISNA(VLOOKUP(A34,Data!A:G,7,FALSE)),"",IF((VLOOKUP(A34,Data!A:G,7,FALSE)=0),"",VLOOKUP(A34,Data!A:G,7,FALSE)))</f>
        <v/>
      </c>
    </row>
    <row r="35" spans="1:6" hidden="1" x14ac:dyDescent="0.2">
      <c r="A35" s="44">
        <v>24</v>
      </c>
      <c r="B35" s="49" t="str">
        <f>IF(ISNA(VLOOKUP(A35,Data!A:D,2,FALSE)),"",IF((VLOOKUP(A35,Data!A:D,2,FALSE)=0),"",VLOOKUP(A35,Data!A:D,2,FALSE)))</f>
        <v/>
      </c>
      <c r="C35" s="7" t="str">
        <f>IF(ISNA(VLOOKUP(A35,Data!A:D,4,FALSE)),"",IF((VLOOKUP(A35,Data!A:D,4,FALSE)=0),"",VLOOKUP(A35,Data!A:D,4,FALSE)))</f>
        <v/>
      </c>
      <c r="D35" s="29" t="str">
        <f>IF(ISNA(VLOOKUP(A35,Data!A:D,3,FALSE)),"",IF((VLOOKUP(A35,Data!A:D,3,FALSE)=0),"",VLOOKUP(A35,Data!A:D,3,FALSE)))</f>
        <v/>
      </c>
      <c r="E35" s="88" t="str">
        <f>IF(ISNA(VLOOKUP(A35,Data!A:G,6,FALSE)),"",IF((VLOOKUP(A35,Data!A:G,6,FALSE)=0),"",VLOOKUP(A35,Data!A:G,6,FALSE)))</f>
        <v/>
      </c>
      <c r="F35" s="89" t="str">
        <f>IF(ISNA(VLOOKUP(A35,Data!A:G,7,FALSE)),"",IF((VLOOKUP(A35,Data!A:G,7,FALSE)=0),"",VLOOKUP(A35,Data!A:G,7,FALSE)))</f>
        <v/>
      </c>
    </row>
    <row r="36" spans="1:6" hidden="1" x14ac:dyDescent="0.2">
      <c r="A36" s="44">
        <v>25</v>
      </c>
      <c r="B36" s="49" t="str">
        <f>IF(ISNA(VLOOKUP(A36,Data!A:D,2,FALSE)),"",IF((VLOOKUP(A36,Data!A:D,2,FALSE)=0),"",VLOOKUP(A36,Data!A:D,2,FALSE)))</f>
        <v/>
      </c>
      <c r="C36" s="7" t="str">
        <f>IF(ISNA(VLOOKUP(A36,Data!A:D,4,FALSE)),"",IF((VLOOKUP(A36,Data!A:D,4,FALSE)=0),"",VLOOKUP(A36,Data!A:D,4,FALSE)))</f>
        <v/>
      </c>
      <c r="D36" s="29" t="str">
        <f>IF(ISNA(VLOOKUP(A36,Data!A:D,3,FALSE)),"",IF((VLOOKUP(A36,Data!A:D,3,FALSE)=0),"",VLOOKUP(A36,Data!A:D,3,FALSE)))</f>
        <v/>
      </c>
      <c r="E36" s="88" t="str">
        <f>IF(ISNA(VLOOKUP(A36,Data!A:G,6,FALSE)),"",IF((VLOOKUP(A36,Data!A:G,6,FALSE)=0),"",VLOOKUP(A36,Data!A:G,6,FALSE)))</f>
        <v/>
      </c>
      <c r="F36" s="89" t="str">
        <f>IF(ISNA(VLOOKUP(A36,Data!A:G,7,FALSE)),"",IF((VLOOKUP(A36,Data!A:G,7,FALSE)=0),"",VLOOKUP(A36,Data!A:G,7,FALSE)))</f>
        <v/>
      </c>
    </row>
    <row r="37" spans="1:6" hidden="1" x14ac:dyDescent="0.2">
      <c r="A37" s="44">
        <v>26</v>
      </c>
      <c r="B37" s="49" t="str">
        <f>IF(ISNA(VLOOKUP(A37,Data!A:D,2,FALSE)),"",IF((VLOOKUP(A37,Data!A:D,2,FALSE)=0),"",VLOOKUP(A37,Data!A:D,2,FALSE)))</f>
        <v/>
      </c>
      <c r="C37" s="7" t="str">
        <f>IF(ISNA(VLOOKUP(A37,Data!A:D,4,FALSE)),"",IF((VLOOKUP(A37,Data!A:D,4,FALSE)=0),"",VLOOKUP(A37,Data!A:D,4,FALSE)))</f>
        <v/>
      </c>
      <c r="D37" s="29" t="str">
        <f>IF(ISNA(VLOOKUP(A37,Data!A:D,3,FALSE)),"",IF((VLOOKUP(A37,Data!A:D,3,FALSE)=0),"",VLOOKUP(A37,Data!A:D,3,FALSE)))</f>
        <v/>
      </c>
      <c r="E37" s="88" t="str">
        <f>IF(ISNA(VLOOKUP(A37,Data!A:G,6,FALSE)),"",IF((VLOOKUP(A37,Data!A:G,6,FALSE)=0),"",VLOOKUP(A37,Data!A:G,6,FALSE)))</f>
        <v/>
      </c>
      <c r="F37" s="89" t="str">
        <f>IF(ISNA(VLOOKUP(A37,Data!A:G,7,FALSE)),"",IF((VLOOKUP(A37,Data!A:G,7,FALSE)=0),"",VLOOKUP(A37,Data!A:G,7,FALSE)))</f>
        <v/>
      </c>
    </row>
    <row r="38" spans="1:6" hidden="1" x14ac:dyDescent="0.2">
      <c r="A38" s="44">
        <v>27</v>
      </c>
      <c r="B38" s="49" t="str">
        <f>IF(ISNA(VLOOKUP(A38,Data!A:D,2,FALSE)),"",IF((VLOOKUP(A38,Data!A:D,2,FALSE)=0),"",VLOOKUP(A38,Data!A:D,2,FALSE)))</f>
        <v/>
      </c>
      <c r="C38" s="7" t="str">
        <f>IF(ISNA(VLOOKUP(A38,Data!A:D,4,FALSE)),"",IF((VLOOKUP(A38,Data!A:D,4,FALSE)=0),"",VLOOKUP(A38,Data!A:D,4,FALSE)))</f>
        <v/>
      </c>
      <c r="D38" s="29" t="str">
        <f>IF(ISNA(VLOOKUP(A38,Data!A:D,3,FALSE)),"",IF((VLOOKUP(A38,Data!A:D,3,FALSE)=0),"",VLOOKUP(A38,Data!A:D,3,FALSE)))</f>
        <v/>
      </c>
      <c r="E38" s="88" t="str">
        <f>IF(ISNA(VLOOKUP(A38,Data!A:G,6,FALSE)),"",IF((VLOOKUP(A38,Data!A:G,6,FALSE)=0),"",VLOOKUP(A38,Data!A:G,6,FALSE)))</f>
        <v/>
      </c>
      <c r="F38" s="89" t="str">
        <f>IF(ISNA(VLOOKUP(A38,Data!A:G,7,FALSE)),"",IF((VLOOKUP(A38,Data!A:G,7,FALSE)=0),"",VLOOKUP(A38,Data!A:G,7,FALSE)))</f>
        <v/>
      </c>
    </row>
    <row r="39" spans="1:6" hidden="1" x14ac:dyDescent="0.2">
      <c r="A39" s="44">
        <v>28</v>
      </c>
      <c r="B39" s="49" t="str">
        <f>IF(ISNA(VLOOKUP(A39,Data!A:D,2,FALSE)),"",IF((VLOOKUP(A39,Data!A:D,2,FALSE)=0),"",VLOOKUP(A39,Data!A:D,2,FALSE)))</f>
        <v/>
      </c>
      <c r="C39" s="7" t="str">
        <f>IF(ISNA(VLOOKUP(A39,Data!A:D,4,FALSE)),"",IF((VLOOKUP(A39,Data!A:D,4,FALSE)=0),"",VLOOKUP(A39,Data!A:D,4,FALSE)))</f>
        <v/>
      </c>
      <c r="D39" s="29" t="str">
        <f>IF(ISNA(VLOOKUP(A39,Data!A:D,3,FALSE)),"",IF((VLOOKUP(A39,Data!A:D,3,FALSE)=0),"",VLOOKUP(A39,Data!A:D,3,FALSE)))</f>
        <v/>
      </c>
      <c r="E39" s="88" t="str">
        <f>IF(ISNA(VLOOKUP(A39,Data!A:G,6,FALSE)),"",IF((VLOOKUP(A39,Data!A:G,6,FALSE)=0),"",VLOOKUP(A39,Data!A:G,6,FALSE)))</f>
        <v/>
      </c>
      <c r="F39" s="89" t="str">
        <f>IF(ISNA(VLOOKUP(A39,Data!A:G,7,FALSE)),"",IF((VLOOKUP(A39,Data!A:G,7,FALSE)=0),"",VLOOKUP(A39,Data!A:G,7,FALSE)))</f>
        <v/>
      </c>
    </row>
    <row r="40" spans="1:6" hidden="1" x14ac:dyDescent="0.2">
      <c r="A40" s="44">
        <v>29</v>
      </c>
      <c r="B40" s="49" t="str">
        <f>IF(ISNA(VLOOKUP(A40,Data!A:D,2,FALSE)),"",IF((VLOOKUP(A40,Data!A:D,2,FALSE)=0),"",VLOOKUP(A40,Data!A:D,2,FALSE)))</f>
        <v/>
      </c>
      <c r="C40" s="7" t="str">
        <f>IF(ISNA(VLOOKUP(A40,Data!A:D,4,FALSE)),"",IF((VLOOKUP(A40,Data!A:D,4,FALSE)=0),"",VLOOKUP(A40,Data!A:D,4,FALSE)))</f>
        <v/>
      </c>
      <c r="D40" s="29" t="str">
        <f>IF(ISNA(VLOOKUP(A40,Data!A:D,3,FALSE)),"",IF((VLOOKUP(A40,Data!A:D,3,FALSE)=0),"",VLOOKUP(A40,Data!A:D,3,FALSE)))</f>
        <v/>
      </c>
      <c r="E40" s="88" t="str">
        <f>IF(ISNA(VLOOKUP(A40,Data!A:G,6,FALSE)),"",IF((VLOOKUP(A40,Data!A:G,6,FALSE)=0),"",VLOOKUP(A40,Data!A:G,6,FALSE)))</f>
        <v/>
      </c>
      <c r="F40" s="89" t="str">
        <f>IF(ISNA(VLOOKUP(A40,Data!A:G,7,FALSE)),"",IF((VLOOKUP(A40,Data!A:G,7,FALSE)=0),"",VLOOKUP(A40,Data!A:G,7,FALSE)))</f>
        <v/>
      </c>
    </row>
    <row r="41" spans="1:6" hidden="1" x14ac:dyDescent="0.2">
      <c r="A41" s="44">
        <v>30</v>
      </c>
      <c r="B41" s="49" t="str">
        <f>IF(ISNA(VLOOKUP(A41,Data!A:D,2,FALSE)),"",IF((VLOOKUP(A41,Data!A:D,2,FALSE)=0),"",VLOOKUP(A41,Data!A:D,2,FALSE)))</f>
        <v/>
      </c>
      <c r="C41" s="7" t="str">
        <f>IF(ISNA(VLOOKUP(A41,Data!A:D,4,FALSE)),"",IF((VLOOKUP(A41,Data!A:D,4,FALSE)=0),"",VLOOKUP(A41,Data!A:D,4,FALSE)))</f>
        <v/>
      </c>
      <c r="D41" s="29" t="str">
        <f>IF(ISNA(VLOOKUP(A41,Data!A:D,3,FALSE)),"",IF((VLOOKUP(A41,Data!A:D,3,FALSE)=0),"",VLOOKUP(A41,Data!A:D,3,FALSE)))</f>
        <v/>
      </c>
      <c r="E41" s="88" t="str">
        <f>IF(ISNA(VLOOKUP(A41,Data!A:G,6,FALSE)),"",IF((VLOOKUP(A41,Data!A:G,6,FALSE)=0),"",VLOOKUP(A41,Data!A:G,6,FALSE)))</f>
        <v/>
      </c>
      <c r="F41" s="89" t="str">
        <f>IF(ISNA(VLOOKUP(A41,Data!A:G,7,FALSE)),"",IF((VLOOKUP(A41,Data!A:G,7,FALSE)=0),"",VLOOKUP(A41,Data!A:G,7,FALSE)))</f>
        <v/>
      </c>
    </row>
    <row r="42" spans="1:6" hidden="1" x14ac:dyDescent="0.2">
      <c r="A42" s="44">
        <v>31</v>
      </c>
      <c r="B42" s="49" t="str">
        <f>IF(ISNA(VLOOKUP(A42,Data!A:D,2,FALSE)),"",IF((VLOOKUP(A42,Data!A:D,2,FALSE)=0),"",VLOOKUP(A42,Data!A:D,2,FALSE)))</f>
        <v/>
      </c>
      <c r="C42" s="7" t="str">
        <f>IF(ISNA(VLOOKUP(A42,Data!A:D,4,FALSE)),"",IF((VLOOKUP(A42,Data!A:D,4,FALSE)=0),"",VLOOKUP(A42,Data!A:D,4,FALSE)))</f>
        <v/>
      </c>
      <c r="D42" s="29" t="str">
        <f>IF(ISNA(VLOOKUP(A42,Data!A:D,3,FALSE)),"",IF((VLOOKUP(A42,Data!A:D,3,FALSE)=0),"",VLOOKUP(A42,Data!A:D,3,FALSE)))</f>
        <v/>
      </c>
      <c r="E42" s="88" t="str">
        <f>IF(ISNA(VLOOKUP(A42,Data!A:G,6,FALSE)),"",IF((VLOOKUP(A42,Data!A:G,6,FALSE)=0),"",VLOOKUP(A42,Data!A:G,6,FALSE)))</f>
        <v/>
      </c>
      <c r="F42" s="89" t="str">
        <f>IF(ISNA(VLOOKUP(A42,Data!A:G,7,FALSE)),"",IF((VLOOKUP(A42,Data!A:G,7,FALSE)=0),"",VLOOKUP(A42,Data!A:G,7,FALSE)))</f>
        <v/>
      </c>
    </row>
    <row r="43" spans="1:6" hidden="1" x14ac:dyDescent="0.2">
      <c r="A43" s="44">
        <v>32</v>
      </c>
      <c r="B43" s="49" t="str">
        <f>IF(ISNA(VLOOKUP(A43,Data!A:D,2,FALSE)),"",IF((VLOOKUP(A43,Data!A:D,2,FALSE)=0),"",VLOOKUP(A43,Data!A:D,2,FALSE)))</f>
        <v/>
      </c>
      <c r="C43" s="7" t="str">
        <f>IF(ISNA(VLOOKUP(A43,Data!A:D,4,FALSE)),"",IF((VLOOKUP(A43,Data!A:D,4,FALSE)=0),"",VLOOKUP(A43,Data!A:D,4,FALSE)))</f>
        <v/>
      </c>
      <c r="D43" s="29" t="str">
        <f>IF(ISNA(VLOOKUP(A43,Data!A:D,3,FALSE)),"",IF((VLOOKUP(A43,Data!A:D,3,FALSE)=0),"",VLOOKUP(A43,Data!A:D,3,FALSE)))</f>
        <v/>
      </c>
      <c r="E43" s="88" t="str">
        <f>IF(ISNA(VLOOKUP(A43,Data!A:G,6,FALSE)),"",IF((VLOOKUP(A43,Data!A:G,6,FALSE)=0),"",VLOOKUP(A43,Data!A:G,6,FALSE)))</f>
        <v/>
      </c>
      <c r="F43" s="89" t="str">
        <f>IF(ISNA(VLOOKUP(A43,Data!A:G,7,FALSE)),"",IF((VLOOKUP(A43,Data!A:G,7,FALSE)=0),"",VLOOKUP(A43,Data!A:G,7,FALSE)))</f>
        <v/>
      </c>
    </row>
    <row r="44" spans="1:6" hidden="1" x14ac:dyDescent="0.2">
      <c r="A44" s="44">
        <v>33</v>
      </c>
      <c r="B44" s="49" t="str">
        <f>IF(ISNA(VLOOKUP(A44,Data!A:D,2,FALSE)),"",IF((VLOOKUP(A44,Data!A:D,2,FALSE)=0),"",VLOOKUP(A44,Data!A:D,2,FALSE)))</f>
        <v/>
      </c>
      <c r="C44" s="7" t="str">
        <f>IF(ISNA(VLOOKUP(A44,Data!A:D,4,FALSE)),"",IF((VLOOKUP(A44,Data!A:D,4,FALSE)=0),"",VLOOKUP(A44,Data!A:D,4,FALSE)))</f>
        <v/>
      </c>
      <c r="D44" s="29" t="str">
        <f>IF(ISNA(VLOOKUP(A44,Data!A:D,3,FALSE)),"",IF((VLOOKUP(A44,Data!A:D,3,FALSE)=0),"",VLOOKUP(A44,Data!A:D,3,FALSE)))</f>
        <v/>
      </c>
      <c r="E44" s="88" t="str">
        <f>IF(ISNA(VLOOKUP(A44,Data!A:G,6,FALSE)),"",IF((VLOOKUP(A44,Data!A:G,6,FALSE)=0),"",VLOOKUP(A44,Data!A:G,6,FALSE)))</f>
        <v/>
      </c>
      <c r="F44" s="89" t="str">
        <f>IF(ISNA(VLOOKUP(A44,Data!A:G,7,FALSE)),"",IF((VLOOKUP(A44,Data!A:G,7,FALSE)=0),"",VLOOKUP(A44,Data!A:G,7,FALSE)))</f>
        <v/>
      </c>
    </row>
    <row r="45" spans="1:6" hidden="1" x14ac:dyDescent="0.2">
      <c r="A45" s="44">
        <v>34</v>
      </c>
      <c r="B45" s="49" t="str">
        <f>IF(ISNA(VLOOKUP(A45,Data!A:D,2,FALSE)),"",IF((VLOOKUP(A45,Data!A:D,2,FALSE)=0),"",VLOOKUP(A45,Data!A:D,2,FALSE)))</f>
        <v/>
      </c>
      <c r="C45" s="7" t="str">
        <f>IF(ISNA(VLOOKUP(A45,Data!A:D,4,FALSE)),"",IF((VLOOKUP(A45,Data!A:D,4,FALSE)=0),"",VLOOKUP(A45,Data!A:D,4,FALSE)))</f>
        <v/>
      </c>
      <c r="D45" s="29" t="str">
        <f>IF(ISNA(VLOOKUP(A45,Data!A:D,3,FALSE)),"",IF((VLOOKUP(A45,Data!A:D,3,FALSE)=0),"",VLOOKUP(A45,Data!A:D,3,FALSE)))</f>
        <v/>
      </c>
      <c r="E45" s="88" t="str">
        <f>IF(ISNA(VLOOKUP(A45,Data!A:G,6,FALSE)),"",IF((VLOOKUP(A45,Data!A:G,6,FALSE)=0),"",VLOOKUP(A45,Data!A:G,6,FALSE)))</f>
        <v/>
      </c>
      <c r="F45" s="89" t="str">
        <f>IF(ISNA(VLOOKUP(A45,Data!A:G,7,FALSE)),"",IF((VLOOKUP(A45,Data!A:G,7,FALSE)=0),"",VLOOKUP(A45,Data!A:G,7,FALSE)))</f>
        <v/>
      </c>
    </row>
    <row r="46" spans="1:6" hidden="1" x14ac:dyDescent="0.2">
      <c r="A46" s="44">
        <v>35</v>
      </c>
      <c r="B46" s="49" t="str">
        <f>IF(ISNA(VLOOKUP(A46,Data!A:D,2,FALSE)),"",IF((VLOOKUP(A46,Data!A:D,2,FALSE)=0),"",VLOOKUP(A46,Data!A:D,2,FALSE)))</f>
        <v/>
      </c>
      <c r="C46" s="7" t="str">
        <f>IF(ISNA(VLOOKUP(A46,Data!A:D,4,FALSE)),"",IF((VLOOKUP(A46,Data!A:D,4,FALSE)=0),"",VLOOKUP(A46,Data!A:D,4,FALSE)))</f>
        <v/>
      </c>
      <c r="D46" s="29" t="str">
        <f>IF(ISNA(VLOOKUP(A46,Data!A:D,3,FALSE)),"",IF((VLOOKUP(A46,Data!A:D,3,FALSE)=0),"",VLOOKUP(A46,Data!A:D,3,FALSE)))</f>
        <v/>
      </c>
      <c r="E46" s="88" t="str">
        <f>IF(ISNA(VLOOKUP(A46,Data!A:G,6,FALSE)),"",IF((VLOOKUP(A46,Data!A:G,6,FALSE)=0),"",VLOOKUP(A46,Data!A:G,6,FALSE)))</f>
        <v/>
      </c>
      <c r="F46" s="89" t="str">
        <f>IF(ISNA(VLOOKUP(A46,Data!A:G,7,FALSE)),"",IF((VLOOKUP(A46,Data!A:G,7,FALSE)=0),"",VLOOKUP(A46,Data!A:G,7,FALSE)))</f>
        <v/>
      </c>
    </row>
    <row r="47" spans="1:6" hidden="1" x14ac:dyDescent="0.2">
      <c r="A47" s="44">
        <v>36</v>
      </c>
      <c r="B47" s="49" t="str">
        <f>IF(ISNA(VLOOKUP(A47,Data!A:D,2,FALSE)),"",IF((VLOOKUP(A47,Data!A:D,2,FALSE)=0),"",VLOOKUP(A47,Data!A:D,2,FALSE)))</f>
        <v/>
      </c>
      <c r="C47" s="7" t="str">
        <f>IF(ISNA(VLOOKUP(A47,Data!A:D,4,FALSE)),"",IF((VLOOKUP(A47,Data!A:D,4,FALSE)=0),"",VLOOKUP(A47,Data!A:D,4,FALSE)))</f>
        <v/>
      </c>
      <c r="D47" s="29" t="str">
        <f>IF(ISNA(VLOOKUP(A47,Data!A:D,3,FALSE)),"",IF((VLOOKUP(A47,Data!A:D,3,FALSE)=0),"",VLOOKUP(A47,Data!A:D,3,FALSE)))</f>
        <v/>
      </c>
      <c r="E47" s="88" t="str">
        <f>IF(ISNA(VLOOKUP(A47,Data!A:G,6,FALSE)),"",IF((VLOOKUP(A47,Data!A:G,6,FALSE)=0),"",VLOOKUP(A47,Data!A:G,6,FALSE)))</f>
        <v/>
      </c>
      <c r="F47" s="89" t="str">
        <f>IF(ISNA(VLOOKUP(A47,Data!A:G,7,FALSE)),"",IF((VLOOKUP(A47,Data!A:G,7,FALSE)=0),"",VLOOKUP(A47,Data!A:G,7,FALSE)))</f>
        <v/>
      </c>
    </row>
    <row r="48" spans="1:6" hidden="1" x14ac:dyDescent="0.2">
      <c r="A48" s="44">
        <v>37</v>
      </c>
      <c r="B48" s="49" t="str">
        <f>IF(ISNA(VLOOKUP(A48,Data!A:D,2,FALSE)),"",IF((VLOOKUP(A48,Data!A:D,2,FALSE)=0),"",VLOOKUP(A48,Data!A:D,2,FALSE)))</f>
        <v/>
      </c>
      <c r="C48" s="7" t="str">
        <f>IF(ISNA(VLOOKUP(A48,Data!A:D,4,FALSE)),"",IF((VLOOKUP(A48,Data!A:D,4,FALSE)=0),"",VLOOKUP(A48,Data!A:D,4,FALSE)))</f>
        <v/>
      </c>
      <c r="D48" s="29" t="str">
        <f>IF(ISNA(VLOOKUP(A48,Data!A:D,3,FALSE)),"",IF((VLOOKUP(A48,Data!A:D,3,FALSE)=0),"",VLOOKUP(A48,Data!A:D,3,FALSE)))</f>
        <v/>
      </c>
      <c r="E48" s="88" t="str">
        <f>IF(ISNA(VLOOKUP(A48,Data!A:G,6,FALSE)),"",IF((VLOOKUP(A48,Data!A:G,6,FALSE)=0),"",VLOOKUP(A48,Data!A:G,6,FALSE)))</f>
        <v/>
      </c>
      <c r="F48" s="89" t="str">
        <f>IF(ISNA(VLOOKUP(A48,Data!A:G,7,FALSE)),"",IF((VLOOKUP(A48,Data!A:G,7,FALSE)=0),"",VLOOKUP(A48,Data!A:G,7,FALSE)))</f>
        <v/>
      </c>
    </row>
    <row r="49" spans="1:6" hidden="1" x14ac:dyDescent="0.2">
      <c r="A49" s="44">
        <v>38</v>
      </c>
      <c r="B49" s="49" t="str">
        <f>IF(ISNA(VLOOKUP(A49,Data!A:D,2,FALSE)),"",IF((VLOOKUP(A49,Data!A:D,2,FALSE)=0),"",VLOOKUP(A49,Data!A:D,2,FALSE)))</f>
        <v/>
      </c>
      <c r="C49" s="7" t="str">
        <f>IF(ISNA(VLOOKUP(A49,Data!A:D,4,FALSE)),"",IF((VLOOKUP(A49,Data!A:D,4,FALSE)=0),"",VLOOKUP(A49,Data!A:D,4,FALSE)))</f>
        <v/>
      </c>
      <c r="D49" s="29" t="str">
        <f>IF(ISNA(VLOOKUP(A49,Data!A:D,3,FALSE)),"",IF((VLOOKUP(A49,Data!A:D,3,FALSE)=0),"",VLOOKUP(A49,Data!A:D,3,FALSE)))</f>
        <v/>
      </c>
      <c r="E49" s="88" t="str">
        <f>IF(ISNA(VLOOKUP(A49,Data!A:G,6,FALSE)),"",IF((VLOOKUP(A49,Data!A:G,6,FALSE)=0),"",VLOOKUP(A49,Data!A:G,6,FALSE)))</f>
        <v/>
      </c>
      <c r="F49" s="89" t="str">
        <f>IF(ISNA(VLOOKUP(A49,Data!A:G,7,FALSE)),"",IF((VLOOKUP(A49,Data!A:G,7,FALSE)=0),"",VLOOKUP(A49,Data!A:G,7,FALSE)))</f>
        <v/>
      </c>
    </row>
    <row r="50" spans="1:6" hidden="1" x14ac:dyDescent="0.2">
      <c r="A50" s="44">
        <v>39</v>
      </c>
      <c r="B50" s="49" t="str">
        <f>IF(ISNA(VLOOKUP(A50,Data!A:D,2,FALSE)),"",IF((VLOOKUP(A50,Data!A:D,2,FALSE)=0),"",VLOOKUP(A50,Data!A:D,2,FALSE)))</f>
        <v/>
      </c>
      <c r="C50" s="7" t="str">
        <f>IF(ISNA(VLOOKUP(A50,Data!A:D,4,FALSE)),"",IF((VLOOKUP(A50,Data!A:D,4,FALSE)=0),"",VLOOKUP(A50,Data!A:D,4,FALSE)))</f>
        <v/>
      </c>
      <c r="D50" s="29" t="str">
        <f>IF(ISNA(VLOOKUP(A50,Data!A:D,3,FALSE)),"",IF((VLOOKUP(A50,Data!A:D,3,FALSE)=0),"",VLOOKUP(A50,Data!A:D,3,FALSE)))</f>
        <v/>
      </c>
      <c r="E50" s="88" t="str">
        <f>IF(ISNA(VLOOKUP(A50,Data!A:G,6,FALSE)),"",IF((VLOOKUP(A50,Data!A:G,6,FALSE)=0),"",VLOOKUP(A50,Data!A:G,6,FALSE)))</f>
        <v/>
      </c>
      <c r="F50" s="89" t="str">
        <f>IF(ISNA(VLOOKUP(A50,Data!A:G,7,FALSE)),"",IF((VLOOKUP(A50,Data!A:G,7,FALSE)=0),"",VLOOKUP(A50,Data!A:G,7,FALSE)))</f>
        <v/>
      </c>
    </row>
    <row r="51" spans="1:6" hidden="1" x14ac:dyDescent="0.2">
      <c r="A51" s="44">
        <v>40</v>
      </c>
      <c r="B51" s="49" t="str">
        <f>IF(ISNA(VLOOKUP(A51,Data!A:D,2,FALSE)),"",IF((VLOOKUP(A51,Data!A:D,2,FALSE)=0),"",VLOOKUP(A51,Data!A:D,2,FALSE)))</f>
        <v/>
      </c>
      <c r="C51" s="7" t="str">
        <f>IF(ISNA(VLOOKUP(A51,Data!A:D,4,FALSE)),"",IF((VLOOKUP(A51,Data!A:D,4,FALSE)=0),"",VLOOKUP(A51,Data!A:D,4,FALSE)))</f>
        <v/>
      </c>
      <c r="D51" s="29" t="str">
        <f>IF(ISNA(VLOOKUP(A51,Data!A:D,3,FALSE)),"",IF((VLOOKUP(A51,Data!A:D,3,FALSE)=0),"",VLOOKUP(A51,Data!A:D,3,FALSE)))</f>
        <v/>
      </c>
      <c r="E51" s="88" t="str">
        <f>IF(ISNA(VLOOKUP(A51,Data!A:G,6,FALSE)),"",IF((VLOOKUP(A51,Data!A:G,6,FALSE)=0),"",VLOOKUP(A51,Data!A:G,6,FALSE)))</f>
        <v/>
      </c>
      <c r="F51" s="89" t="str">
        <f>IF(ISNA(VLOOKUP(A51,Data!A:G,7,FALSE)),"",IF((VLOOKUP(A51,Data!A:G,7,FALSE)=0),"",VLOOKUP(A51,Data!A:G,7,FALSE)))</f>
        <v/>
      </c>
    </row>
    <row r="52" spans="1:6" hidden="1" x14ac:dyDescent="0.2">
      <c r="A52" s="44">
        <v>41</v>
      </c>
      <c r="B52" s="49" t="str">
        <f>IF(ISNA(VLOOKUP(A52,Data!A:D,2,FALSE)),"",IF((VLOOKUP(A52,Data!A:D,2,FALSE)=0),"",VLOOKUP(A52,Data!A:D,2,FALSE)))</f>
        <v/>
      </c>
      <c r="C52" s="7" t="str">
        <f>IF(ISNA(VLOOKUP(A52,Data!A:D,4,FALSE)),"",IF((VLOOKUP(A52,Data!A:D,4,FALSE)=0),"",VLOOKUP(A52,Data!A:D,4,FALSE)))</f>
        <v/>
      </c>
      <c r="D52" s="29" t="str">
        <f>IF(ISNA(VLOOKUP(A52,Data!A:D,3,FALSE)),"",IF((VLOOKUP(A52,Data!A:D,3,FALSE)=0),"",VLOOKUP(A52,Data!A:D,3,FALSE)))</f>
        <v/>
      </c>
      <c r="E52" s="88" t="str">
        <f>IF(ISNA(VLOOKUP(A52,Data!A:G,6,FALSE)),"",IF((VLOOKUP(A52,Data!A:G,6,FALSE)=0),"",VLOOKUP(A52,Data!A:G,6,FALSE)))</f>
        <v/>
      </c>
      <c r="F52" s="89" t="str">
        <f>IF(ISNA(VLOOKUP(A52,Data!A:G,7,FALSE)),"",IF((VLOOKUP(A52,Data!A:G,7,FALSE)=0),"",VLOOKUP(A52,Data!A:G,7,FALSE)))</f>
        <v/>
      </c>
    </row>
    <row r="53" spans="1:6" hidden="1" x14ac:dyDescent="0.2">
      <c r="A53" s="44">
        <v>42</v>
      </c>
      <c r="B53" s="49" t="str">
        <f>IF(ISNA(VLOOKUP(A53,Data!A:D,2,FALSE)),"",IF((VLOOKUP(A53,Data!A:D,2,FALSE)=0),"",VLOOKUP(A53,Data!A:D,2,FALSE)))</f>
        <v/>
      </c>
      <c r="C53" s="7" t="str">
        <f>IF(ISNA(VLOOKUP(A53,Data!A:D,4,FALSE)),"",IF((VLOOKUP(A53,Data!A:D,4,FALSE)=0),"",VLOOKUP(A53,Data!A:D,4,FALSE)))</f>
        <v/>
      </c>
      <c r="D53" s="29" t="str">
        <f>IF(ISNA(VLOOKUP(A53,Data!A:D,3,FALSE)),"",IF((VLOOKUP(A53,Data!A:D,3,FALSE)=0),"",VLOOKUP(A53,Data!A:D,3,FALSE)))</f>
        <v/>
      </c>
      <c r="E53" s="88" t="str">
        <f>IF(ISNA(VLOOKUP(A53,Data!A:G,6,FALSE)),"",IF((VLOOKUP(A53,Data!A:G,6,FALSE)=0),"",VLOOKUP(A53,Data!A:G,6,FALSE)))</f>
        <v/>
      </c>
      <c r="F53" s="89" t="str">
        <f>IF(ISNA(VLOOKUP(A53,Data!A:G,7,FALSE)),"",IF((VLOOKUP(A53,Data!A:G,7,FALSE)=0),"",VLOOKUP(A53,Data!A:G,7,FALSE)))</f>
        <v/>
      </c>
    </row>
    <row r="54" spans="1:6" hidden="1" x14ac:dyDescent="0.2">
      <c r="A54" s="44">
        <v>43</v>
      </c>
      <c r="B54" s="49" t="str">
        <f>IF(ISNA(VLOOKUP(A54,Data!A:D,2,FALSE)),"",IF((VLOOKUP(A54,Data!A:D,2,FALSE)=0),"",VLOOKUP(A54,Data!A:D,2,FALSE)))</f>
        <v/>
      </c>
      <c r="C54" s="7" t="str">
        <f>IF(ISNA(VLOOKUP(A54,Data!A:D,4,FALSE)),"",IF((VLOOKUP(A54,Data!A:D,4,FALSE)=0),"",VLOOKUP(A54,Data!A:D,4,FALSE)))</f>
        <v/>
      </c>
      <c r="D54" s="29" t="str">
        <f>IF(ISNA(VLOOKUP(A54,Data!A:D,3,FALSE)),"",IF((VLOOKUP(A54,Data!A:D,3,FALSE)=0),"",VLOOKUP(A54,Data!A:D,3,FALSE)))</f>
        <v/>
      </c>
      <c r="E54" s="88" t="str">
        <f>IF(ISNA(VLOOKUP(A54,Data!A:G,6,FALSE)),"",IF((VLOOKUP(A54,Data!A:G,6,FALSE)=0),"",VLOOKUP(A54,Data!A:G,6,FALSE)))</f>
        <v/>
      </c>
      <c r="F54" s="89" t="str">
        <f>IF(ISNA(VLOOKUP(A54,Data!A:G,7,FALSE)),"",IF((VLOOKUP(A54,Data!A:G,7,FALSE)=0),"",VLOOKUP(A54,Data!A:G,7,FALSE)))</f>
        <v/>
      </c>
    </row>
    <row r="55" spans="1:6" hidden="1" x14ac:dyDescent="0.2">
      <c r="A55" s="44">
        <v>44</v>
      </c>
      <c r="B55" s="49" t="str">
        <f>IF(ISNA(VLOOKUP(A55,Data!A:D,2,FALSE)),"",IF((VLOOKUP(A55,Data!A:D,2,FALSE)=0),"",VLOOKUP(A55,Data!A:D,2,FALSE)))</f>
        <v/>
      </c>
      <c r="C55" s="7" t="str">
        <f>IF(ISNA(VLOOKUP(A55,Data!A:D,4,FALSE)),"",IF((VLOOKUP(A55,Data!A:D,4,FALSE)=0),"",VLOOKUP(A55,Data!A:D,4,FALSE)))</f>
        <v/>
      </c>
      <c r="D55" s="29" t="str">
        <f>IF(ISNA(VLOOKUP(A55,Data!A:D,3,FALSE)),"",IF((VLOOKUP(A55,Data!A:D,3,FALSE)=0),"",VLOOKUP(A55,Data!A:D,3,FALSE)))</f>
        <v/>
      </c>
      <c r="E55" s="88" t="str">
        <f>IF(ISNA(VLOOKUP(A55,Data!A:G,6,FALSE)),"",IF((VLOOKUP(A55,Data!A:G,6,FALSE)=0),"",VLOOKUP(A55,Data!A:G,6,FALSE)))</f>
        <v/>
      </c>
      <c r="F55" s="89" t="str">
        <f>IF(ISNA(VLOOKUP(A55,Data!A:G,7,FALSE)),"",IF((VLOOKUP(A55,Data!A:G,7,FALSE)=0),"",VLOOKUP(A55,Data!A:G,7,FALSE)))</f>
        <v/>
      </c>
    </row>
    <row r="56" spans="1:6" hidden="1" x14ac:dyDescent="0.2">
      <c r="A56" s="44">
        <v>45</v>
      </c>
      <c r="B56" s="49" t="str">
        <f>IF(ISNA(VLOOKUP(A56,Data!A:D,2,FALSE)),"",IF((VLOOKUP(A56,Data!A:D,2,FALSE)=0),"",VLOOKUP(A56,Data!A:D,2,FALSE)))</f>
        <v/>
      </c>
      <c r="C56" s="7" t="str">
        <f>IF(ISNA(VLOOKUP(A56,Data!A:D,4,FALSE)),"",IF((VLOOKUP(A56,Data!A:D,4,FALSE)=0),"",VLOOKUP(A56,Data!A:D,4,FALSE)))</f>
        <v/>
      </c>
      <c r="D56" s="29" t="str">
        <f>IF(ISNA(VLOOKUP(A56,Data!A:D,3,FALSE)),"",IF((VLOOKUP(A56,Data!A:D,3,FALSE)=0),"",VLOOKUP(A56,Data!A:D,3,FALSE)))</f>
        <v/>
      </c>
      <c r="E56" s="88" t="str">
        <f>IF(ISNA(VLOOKUP(A56,Data!A:G,6,FALSE)),"",IF((VLOOKUP(A56,Data!A:G,6,FALSE)=0),"",VLOOKUP(A56,Data!A:G,6,FALSE)))</f>
        <v/>
      </c>
      <c r="F56" s="89" t="str">
        <f>IF(ISNA(VLOOKUP(A56,Data!A:G,7,FALSE)),"",IF((VLOOKUP(A56,Data!A:G,7,FALSE)=0),"",VLOOKUP(A56,Data!A:G,7,FALSE)))</f>
        <v/>
      </c>
    </row>
    <row r="57" spans="1:6" hidden="1" x14ac:dyDescent="0.2">
      <c r="A57" s="44">
        <v>46</v>
      </c>
      <c r="B57" s="49" t="str">
        <f>IF(ISNA(VLOOKUP(A57,Data!A:D,2,FALSE)),"",IF((VLOOKUP(A57,Data!A:D,2,FALSE)=0),"",VLOOKUP(A57,Data!A:D,2,FALSE)))</f>
        <v/>
      </c>
      <c r="C57" s="7" t="str">
        <f>IF(ISNA(VLOOKUP(A57,Data!A:D,4,FALSE)),"",IF((VLOOKUP(A57,Data!A:D,4,FALSE)=0),"",VLOOKUP(A57,Data!A:D,4,FALSE)))</f>
        <v/>
      </c>
      <c r="D57" s="29" t="str">
        <f>IF(ISNA(VLOOKUP(A57,Data!A:D,3,FALSE)),"",IF((VLOOKUP(A57,Data!A:D,3,FALSE)=0),"",VLOOKUP(A57,Data!A:D,3,FALSE)))</f>
        <v/>
      </c>
      <c r="E57" s="88" t="str">
        <f>IF(ISNA(VLOOKUP(A57,Data!A:G,6,FALSE)),"",IF((VLOOKUP(A57,Data!A:G,6,FALSE)=0),"",VLOOKUP(A57,Data!A:G,6,FALSE)))</f>
        <v/>
      </c>
      <c r="F57" s="89" t="str">
        <f>IF(ISNA(VLOOKUP(A57,Data!A:G,7,FALSE)),"",IF((VLOOKUP(A57,Data!A:G,7,FALSE)=0),"",VLOOKUP(A57,Data!A:G,7,FALSE)))</f>
        <v/>
      </c>
    </row>
    <row r="58" spans="1:6" hidden="1" x14ac:dyDescent="0.2">
      <c r="A58" s="44">
        <v>47</v>
      </c>
      <c r="B58" s="49" t="str">
        <f>IF(ISNA(VLOOKUP(A58,Data!A:D,2,FALSE)),"",IF((VLOOKUP(A58,Data!A:D,2,FALSE)=0),"",VLOOKUP(A58,Data!A:D,2,FALSE)))</f>
        <v/>
      </c>
      <c r="C58" s="7" t="str">
        <f>IF(ISNA(VLOOKUP(A58,Data!A:D,4,FALSE)),"",IF((VLOOKUP(A58,Data!A:D,4,FALSE)=0),"",VLOOKUP(A58,Data!A:D,4,FALSE)))</f>
        <v/>
      </c>
      <c r="D58" s="29" t="str">
        <f>IF(ISNA(VLOOKUP(A58,Data!A:D,3,FALSE)),"",IF((VLOOKUP(A58,Data!A:D,3,FALSE)=0),"",VLOOKUP(A58,Data!A:D,3,FALSE)))</f>
        <v/>
      </c>
      <c r="E58" s="88" t="str">
        <f>IF(ISNA(VLOOKUP(A58,Data!A:G,6,FALSE)),"",IF((VLOOKUP(A58,Data!A:G,6,FALSE)=0),"",VLOOKUP(A58,Data!A:G,6,FALSE)))</f>
        <v/>
      </c>
      <c r="F58" s="89" t="str">
        <f>IF(ISNA(VLOOKUP(A58,Data!A:G,7,FALSE)),"",IF((VLOOKUP(A58,Data!A:G,7,FALSE)=0),"",VLOOKUP(A58,Data!A:G,7,FALSE)))</f>
        <v/>
      </c>
    </row>
    <row r="59" spans="1:6" hidden="1" x14ac:dyDescent="0.2">
      <c r="A59" s="44">
        <v>48</v>
      </c>
      <c r="B59" s="49" t="str">
        <f>IF(ISNA(VLOOKUP(A59,Data!A:D,2,FALSE)),"",IF((VLOOKUP(A59,Data!A:D,2,FALSE)=0),"",VLOOKUP(A59,Data!A:D,2,FALSE)))</f>
        <v/>
      </c>
      <c r="C59" s="7" t="str">
        <f>IF(ISNA(VLOOKUP(A59,Data!A:D,4,FALSE)),"",IF((VLOOKUP(A59,Data!A:D,4,FALSE)=0),"",VLOOKUP(A59,Data!A:D,4,FALSE)))</f>
        <v/>
      </c>
      <c r="D59" s="29" t="str">
        <f>IF(ISNA(VLOOKUP(A59,Data!A:D,3,FALSE)),"",IF((VLOOKUP(A59,Data!A:D,3,FALSE)=0),"",VLOOKUP(A59,Data!A:D,3,FALSE)))</f>
        <v/>
      </c>
      <c r="E59" s="88" t="str">
        <f>IF(ISNA(VLOOKUP(A59,Data!A:G,6,FALSE)),"",IF((VLOOKUP(A59,Data!A:G,6,FALSE)=0),"",VLOOKUP(A59,Data!A:G,6,FALSE)))</f>
        <v/>
      </c>
      <c r="F59" s="89" t="str">
        <f>IF(ISNA(VLOOKUP(A59,Data!A:G,7,FALSE)),"",IF((VLOOKUP(A59,Data!A:G,7,FALSE)=0),"",VLOOKUP(A59,Data!A:G,7,FALSE)))</f>
        <v/>
      </c>
    </row>
    <row r="60" spans="1:6" hidden="1" x14ac:dyDescent="0.2">
      <c r="A60" s="44">
        <v>49</v>
      </c>
      <c r="B60" s="49" t="str">
        <f>IF(ISNA(VLOOKUP(A60,Data!A:D,2,FALSE)),"",IF((VLOOKUP(A60,Data!A:D,2,FALSE)=0),"",VLOOKUP(A60,Data!A:D,2,FALSE)))</f>
        <v/>
      </c>
      <c r="C60" s="7" t="str">
        <f>IF(ISNA(VLOOKUP(A60,Data!A:D,4,FALSE)),"",IF((VLOOKUP(A60,Data!A:D,4,FALSE)=0),"",VLOOKUP(A60,Data!A:D,4,FALSE)))</f>
        <v/>
      </c>
      <c r="D60" s="29" t="str">
        <f>IF(ISNA(VLOOKUP(A60,Data!A:D,3,FALSE)),"",IF((VLOOKUP(A60,Data!A:D,3,FALSE)=0),"",VLOOKUP(A60,Data!A:D,3,FALSE)))</f>
        <v/>
      </c>
      <c r="E60" s="88" t="str">
        <f>IF(ISNA(VLOOKUP(A60,Data!A:G,6,FALSE)),"",IF((VLOOKUP(A60,Data!A:G,6,FALSE)=0),"",VLOOKUP(A60,Data!A:G,6,FALSE)))</f>
        <v/>
      </c>
      <c r="F60" s="89" t="str">
        <f>IF(ISNA(VLOOKUP(A60,Data!A:G,7,FALSE)),"",IF((VLOOKUP(A60,Data!A:G,7,FALSE)=0),"",VLOOKUP(A60,Data!A:G,7,FALSE)))</f>
        <v/>
      </c>
    </row>
    <row r="61" spans="1:6" hidden="1" x14ac:dyDescent="0.2">
      <c r="A61" s="44">
        <v>50</v>
      </c>
      <c r="B61" s="49" t="str">
        <f>IF(ISNA(VLOOKUP(A61,Data!A:D,2,FALSE)),"",IF((VLOOKUP(A61,Data!A:D,2,FALSE)=0),"",VLOOKUP(A61,Data!A:D,2,FALSE)))</f>
        <v/>
      </c>
      <c r="C61" s="7" t="str">
        <f>IF(ISNA(VLOOKUP(A61,Data!A:D,4,FALSE)),"",IF((VLOOKUP(A61,Data!A:D,4,FALSE)=0),"",VLOOKUP(A61,Data!A:D,4,FALSE)))</f>
        <v/>
      </c>
      <c r="D61" s="29" t="str">
        <f>IF(ISNA(VLOOKUP(A61,Data!A:D,3,FALSE)),"",IF((VLOOKUP(A61,Data!A:D,3,FALSE)=0),"",VLOOKUP(A61,Data!A:D,3,FALSE)))</f>
        <v/>
      </c>
      <c r="E61" s="88" t="str">
        <f>IF(ISNA(VLOOKUP(A61,Data!A:G,6,FALSE)),"",IF((VLOOKUP(A61,Data!A:G,6,FALSE)=0),"",VLOOKUP(A61,Data!A:G,6,FALSE)))</f>
        <v/>
      </c>
      <c r="F61" s="89" t="str">
        <f>IF(ISNA(VLOOKUP(A61,Data!A:G,7,FALSE)),"",IF((VLOOKUP(A61,Data!A:G,7,FALSE)=0),"",VLOOKUP(A61,Data!A:G,7,FALSE)))</f>
        <v/>
      </c>
    </row>
    <row r="62" spans="1:6" hidden="1" x14ac:dyDescent="0.2">
      <c r="A62" s="44">
        <v>51</v>
      </c>
      <c r="B62" s="49" t="str">
        <f>IF(ISNA(VLOOKUP(A62,Data!A:D,2,FALSE)),"",IF((VLOOKUP(A62,Data!A:D,2,FALSE)=0),"",VLOOKUP(A62,Data!A:D,2,FALSE)))</f>
        <v/>
      </c>
      <c r="C62" s="7" t="str">
        <f>IF(ISNA(VLOOKUP(A62,Data!A:D,4,FALSE)),"",IF((VLOOKUP(A62,Data!A:D,4,FALSE)=0),"",VLOOKUP(A62,Data!A:D,4,FALSE)))</f>
        <v/>
      </c>
      <c r="D62" s="29" t="str">
        <f>IF(ISNA(VLOOKUP(A62,Data!A:D,3,FALSE)),"",IF((VLOOKUP(A62,Data!A:D,3,FALSE)=0),"",VLOOKUP(A62,Data!A:D,3,FALSE)))</f>
        <v/>
      </c>
      <c r="E62" s="88" t="str">
        <f>IF(ISNA(VLOOKUP(A62,Data!A:G,6,FALSE)),"",IF((VLOOKUP(A62,Data!A:G,6,FALSE)=0),"",VLOOKUP(A62,Data!A:G,6,FALSE)))</f>
        <v/>
      </c>
      <c r="F62" s="89" t="str">
        <f>IF(ISNA(VLOOKUP(A62,Data!A:G,7,FALSE)),"",IF((VLOOKUP(A62,Data!A:G,7,FALSE)=0),"",VLOOKUP(A62,Data!A:G,7,FALSE)))</f>
        <v/>
      </c>
    </row>
    <row r="63" spans="1:6" hidden="1" x14ac:dyDescent="0.2">
      <c r="A63" s="44">
        <v>52</v>
      </c>
      <c r="B63" s="49" t="str">
        <f>IF(ISNA(VLOOKUP(A63,Data!A:D,2,FALSE)),"",IF((VLOOKUP(A63,Data!A:D,2,FALSE)=0),"",VLOOKUP(A63,Data!A:D,2,FALSE)))</f>
        <v/>
      </c>
      <c r="C63" s="7" t="str">
        <f>IF(ISNA(VLOOKUP(A63,Data!A:D,4,FALSE)),"",IF((VLOOKUP(A63,Data!A:D,4,FALSE)=0),"",VLOOKUP(A63,Data!A:D,4,FALSE)))</f>
        <v/>
      </c>
      <c r="D63" s="29" t="str">
        <f>IF(ISNA(VLOOKUP(A63,Data!A:D,3,FALSE)),"",IF((VLOOKUP(A63,Data!A:D,3,FALSE)=0),"",VLOOKUP(A63,Data!A:D,3,FALSE)))</f>
        <v/>
      </c>
      <c r="E63" s="88" t="str">
        <f>IF(ISNA(VLOOKUP(A63,Data!A:G,6,FALSE)),"",IF((VLOOKUP(A63,Data!A:G,6,FALSE)=0),"",VLOOKUP(A63,Data!A:G,6,FALSE)))</f>
        <v/>
      </c>
      <c r="F63" s="89" t="str">
        <f>IF(ISNA(VLOOKUP(A63,Data!A:G,7,FALSE)),"",IF((VLOOKUP(A63,Data!A:G,7,FALSE)=0),"",VLOOKUP(A63,Data!A:G,7,FALSE)))</f>
        <v/>
      </c>
    </row>
    <row r="64" spans="1:6" hidden="1" x14ac:dyDescent="0.2">
      <c r="A64" s="44">
        <v>53</v>
      </c>
      <c r="B64" s="49" t="str">
        <f>IF(ISNA(VLOOKUP(A64,Data!A:D,2,FALSE)),"",IF((VLOOKUP(A64,Data!A:D,2,FALSE)=0),"",VLOOKUP(A64,Data!A:D,2,FALSE)))</f>
        <v/>
      </c>
      <c r="C64" s="7" t="str">
        <f>IF(ISNA(VLOOKUP(A64,Data!A:D,4,FALSE)),"",IF((VLOOKUP(A64,Data!A:D,4,FALSE)=0),"",VLOOKUP(A64,Data!A:D,4,FALSE)))</f>
        <v/>
      </c>
      <c r="D64" s="29" t="str">
        <f>IF(ISNA(VLOOKUP(A64,Data!A:D,3,FALSE)),"",IF((VLOOKUP(A64,Data!A:D,3,FALSE)=0),"",VLOOKUP(A64,Data!A:D,3,FALSE)))</f>
        <v/>
      </c>
      <c r="E64" s="88" t="str">
        <f>IF(ISNA(VLOOKUP(A64,Data!A:G,6,FALSE)),"",IF((VLOOKUP(A64,Data!A:G,6,FALSE)=0),"",VLOOKUP(A64,Data!A:G,6,FALSE)))</f>
        <v/>
      </c>
      <c r="F64" s="89" t="str">
        <f>IF(ISNA(VLOOKUP(A64,Data!A:G,7,FALSE)),"",IF((VLOOKUP(A64,Data!A:G,7,FALSE)=0),"",VLOOKUP(A64,Data!A:G,7,FALSE)))</f>
        <v/>
      </c>
    </row>
    <row r="65" spans="1:6" hidden="1" x14ac:dyDescent="0.2">
      <c r="A65" s="44">
        <v>54</v>
      </c>
      <c r="B65" s="49" t="str">
        <f>IF(ISNA(VLOOKUP(A65,Data!A:D,2,FALSE)),"",IF((VLOOKUP(A65,Data!A:D,2,FALSE)=0),"",VLOOKUP(A65,Data!A:D,2,FALSE)))</f>
        <v/>
      </c>
      <c r="C65" s="7" t="str">
        <f>IF(ISNA(VLOOKUP(A65,Data!A:D,4,FALSE)),"",IF((VLOOKUP(A65,Data!A:D,4,FALSE)=0),"",VLOOKUP(A65,Data!A:D,4,FALSE)))</f>
        <v/>
      </c>
      <c r="D65" s="29" t="str">
        <f>IF(ISNA(VLOOKUP(A65,Data!A:D,3,FALSE)),"",IF((VLOOKUP(A65,Data!A:D,3,FALSE)=0),"",VLOOKUP(A65,Data!A:D,3,FALSE)))</f>
        <v/>
      </c>
      <c r="E65" s="88" t="str">
        <f>IF(ISNA(VLOOKUP(A65,Data!A:G,6,FALSE)),"",IF((VLOOKUP(A65,Data!A:G,6,FALSE)=0),"",VLOOKUP(A65,Data!A:G,6,FALSE)))</f>
        <v/>
      </c>
      <c r="F65" s="89" t="str">
        <f>IF(ISNA(VLOOKUP(A65,Data!A:G,7,FALSE)),"",IF((VLOOKUP(A65,Data!A:G,7,FALSE)=0),"",VLOOKUP(A65,Data!A:G,7,FALSE)))</f>
        <v/>
      </c>
    </row>
    <row r="66" spans="1:6" hidden="1" x14ac:dyDescent="0.2">
      <c r="A66" s="44">
        <v>55</v>
      </c>
      <c r="B66" s="49" t="str">
        <f>IF(ISNA(VLOOKUP(A66,Data!A:D,2,FALSE)),"",IF((VLOOKUP(A66,Data!A:D,2,FALSE)=0),"",VLOOKUP(A66,Data!A:D,2,FALSE)))</f>
        <v/>
      </c>
      <c r="C66" s="7" t="str">
        <f>IF(ISNA(VLOOKUP(A66,Data!A:D,4,FALSE)),"",IF((VLOOKUP(A66,Data!A:D,4,FALSE)=0),"",VLOOKUP(A66,Data!A:D,4,FALSE)))</f>
        <v/>
      </c>
      <c r="D66" s="29" t="str">
        <f>IF(ISNA(VLOOKUP(A66,Data!A:D,3,FALSE)),"",IF((VLOOKUP(A66,Data!A:D,3,FALSE)=0),"",VLOOKUP(A66,Data!A:D,3,FALSE)))</f>
        <v/>
      </c>
      <c r="E66" s="88" t="str">
        <f>IF(ISNA(VLOOKUP(A66,Data!A:G,6,FALSE)),"",IF((VLOOKUP(A66,Data!A:G,6,FALSE)=0),"",VLOOKUP(A66,Data!A:G,6,FALSE)))</f>
        <v/>
      </c>
      <c r="F66" s="89" t="str">
        <f>IF(ISNA(VLOOKUP(A66,Data!A:G,7,FALSE)),"",IF((VLOOKUP(A66,Data!A:G,7,FALSE)=0),"",VLOOKUP(A66,Data!A:G,7,FALSE)))</f>
        <v/>
      </c>
    </row>
    <row r="67" spans="1:6" hidden="1" x14ac:dyDescent="0.2">
      <c r="A67" s="44">
        <v>56</v>
      </c>
      <c r="B67" s="49" t="str">
        <f>IF(ISNA(VLOOKUP(A67,Data!A:D,2,FALSE)),"",IF((VLOOKUP(A67,Data!A:D,2,FALSE)=0),"",VLOOKUP(A67,Data!A:D,2,FALSE)))</f>
        <v/>
      </c>
      <c r="C67" s="7" t="str">
        <f>IF(ISNA(VLOOKUP(A67,Data!A:D,4,FALSE)),"",IF((VLOOKUP(A67,Data!A:D,4,FALSE)=0),"",VLOOKUP(A67,Data!A:D,4,FALSE)))</f>
        <v/>
      </c>
      <c r="D67" s="29" t="str">
        <f>IF(ISNA(VLOOKUP(A67,Data!A:D,3,FALSE)),"",IF((VLOOKUP(A67,Data!A:D,3,FALSE)=0),"",VLOOKUP(A67,Data!A:D,3,FALSE)))</f>
        <v/>
      </c>
      <c r="E67" s="88" t="str">
        <f>IF(ISNA(VLOOKUP(A67,Data!A:G,6,FALSE)),"",IF((VLOOKUP(A67,Data!A:G,6,FALSE)=0),"",VLOOKUP(A67,Data!A:G,6,FALSE)))</f>
        <v/>
      </c>
      <c r="F67" s="89" t="str">
        <f>IF(ISNA(VLOOKUP(A67,Data!A:G,7,FALSE)),"",IF((VLOOKUP(A67,Data!A:G,7,FALSE)=0),"",VLOOKUP(A67,Data!A:G,7,FALSE)))</f>
        <v/>
      </c>
    </row>
    <row r="68" spans="1:6" hidden="1" x14ac:dyDescent="0.2">
      <c r="A68" s="44">
        <v>57</v>
      </c>
      <c r="B68" s="49" t="str">
        <f>IF(ISNA(VLOOKUP(A68,Data!A:D,2,FALSE)),"",IF((VLOOKUP(A68,Data!A:D,2,FALSE)=0),"",VLOOKUP(A68,Data!A:D,2,FALSE)))</f>
        <v/>
      </c>
      <c r="C68" s="7" t="str">
        <f>IF(ISNA(VLOOKUP(A68,Data!A:D,4,FALSE)),"",IF((VLOOKUP(A68,Data!A:D,4,FALSE)=0),"",VLOOKUP(A68,Data!A:D,4,FALSE)))</f>
        <v/>
      </c>
      <c r="D68" s="29" t="str">
        <f>IF(ISNA(VLOOKUP(A68,Data!A:D,3,FALSE)),"",IF((VLOOKUP(A68,Data!A:D,3,FALSE)=0),"",VLOOKUP(A68,Data!A:D,3,FALSE)))</f>
        <v/>
      </c>
      <c r="E68" s="88" t="str">
        <f>IF(ISNA(VLOOKUP(A68,Data!A:G,6,FALSE)),"",IF((VLOOKUP(A68,Data!A:G,6,FALSE)=0),"",VLOOKUP(A68,Data!A:G,6,FALSE)))</f>
        <v/>
      </c>
      <c r="F68" s="89" t="str">
        <f>IF(ISNA(VLOOKUP(A68,Data!A:G,7,FALSE)),"",IF((VLOOKUP(A68,Data!A:G,7,FALSE)=0),"",VLOOKUP(A68,Data!A:G,7,FALSE)))</f>
        <v/>
      </c>
    </row>
    <row r="69" spans="1:6" hidden="1" x14ac:dyDescent="0.2">
      <c r="A69" s="44">
        <v>58</v>
      </c>
      <c r="B69" s="49" t="str">
        <f>IF(ISNA(VLOOKUP(A69,Data!A:D,2,FALSE)),"",IF((VLOOKUP(A69,Data!A:D,2,FALSE)=0),"",VLOOKUP(A69,Data!A:D,2,FALSE)))</f>
        <v/>
      </c>
      <c r="C69" s="7" t="str">
        <f>IF(ISNA(VLOOKUP(A69,Data!A:D,4,FALSE)),"",IF((VLOOKUP(A69,Data!A:D,4,FALSE)=0),"",VLOOKUP(A69,Data!A:D,4,FALSE)))</f>
        <v/>
      </c>
      <c r="D69" s="29" t="str">
        <f>IF(ISNA(VLOOKUP(A69,Data!A:D,3,FALSE)),"",IF((VLOOKUP(A69,Data!A:D,3,FALSE)=0),"",VLOOKUP(A69,Data!A:D,3,FALSE)))</f>
        <v/>
      </c>
      <c r="E69" s="88" t="str">
        <f>IF(ISNA(VLOOKUP(A69,Data!A:G,6,FALSE)),"",IF((VLOOKUP(A69,Data!A:G,6,FALSE)=0),"",VLOOKUP(A69,Data!A:G,6,FALSE)))</f>
        <v/>
      </c>
      <c r="F69" s="89" t="str">
        <f>IF(ISNA(VLOOKUP(A69,Data!A:G,7,FALSE)),"",IF((VLOOKUP(A69,Data!A:G,7,FALSE)=0),"",VLOOKUP(A69,Data!A:G,7,FALSE)))</f>
        <v/>
      </c>
    </row>
    <row r="70" spans="1:6" hidden="1" x14ac:dyDescent="0.2">
      <c r="A70" s="44">
        <v>59</v>
      </c>
      <c r="B70" s="49" t="str">
        <f>IF(ISNA(VLOOKUP(A70,Data!A:D,2,FALSE)),"",IF((VLOOKUP(A70,Data!A:D,2,FALSE)=0),"",VLOOKUP(A70,Data!A:D,2,FALSE)))</f>
        <v/>
      </c>
      <c r="C70" s="7" t="str">
        <f>IF(ISNA(VLOOKUP(A70,Data!A:D,4,FALSE)),"",IF((VLOOKUP(A70,Data!A:D,4,FALSE)=0),"",VLOOKUP(A70,Data!A:D,4,FALSE)))</f>
        <v/>
      </c>
      <c r="D70" s="29" t="str">
        <f>IF(ISNA(VLOOKUP(A70,Data!A:D,3,FALSE)),"",IF((VLOOKUP(A70,Data!A:D,3,FALSE)=0),"",VLOOKUP(A70,Data!A:D,3,FALSE)))</f>
        <v/>
      </c>
      <c r="E70" s="88" t="str">
        <f>IF(ISNA(VLOOKUP(A70,Data!A:G,6,FALSE)),"",IF((VLOOKUP(A70,Data!A:G,6,FALSE)=0),"",VLOOKUP(A70,Data!A:G,6,FALSE)))</f>
        <v/>
      </c>
      <c r="F70" s="89" t="str">
        <f>IF(ISNA(VLOOKUP(A70,Data!A:G,7,FALSE)),"",IF((VLOOKUP(A70,Data!A:G,7,FALSE)=0),"",VLOOKUP(A70,Data!A:G,7,FALSE)))</f>
        <v/>
      </c>
    </row>
    <row r="71" spans="1:6" hidden="1" x14ac:dyDescent="0.2">
      <c r="A71" s="44">
        <v>60</v>
      </c>
      <c r="B71" s="49" t="str">
        <f>IF(ISNA(VLOOKUP(A71,Data!A:D,2,FALSE)),"",IF((VLOOKUP(A71,Data!A:D,2,FALSE)=0),"",VLOOKUP(A71,Data!A:D,2,FALSE)))</f>
        <v/>
      </c>
      <c r="C71" s="7" t="str">
        <f>IF(ISNA(VLOOKUP(A71,Data!A:D,4,FALSE)),"",IF((VLOOKUP(A71,Data!A:D,4,FALSE)=0),"",VLOOKUP(A71,Data!A:D,4,FALSE)))</f>
        <v/>
      </c>
      <c r="D71" s="29" t="str">
        <f>IF(ISNA(VLOOKUP(A71,Data!A:D,3,FALSE)),"",IF((VLOOKUP(A71,Data!A:D,3,FALSE)=0),"",VLOOKUP(A71,Data!A:D,3,FALSE)))</f>
        <v/>
      </c>
      <c r="E71" s="88" t="str">
        <f>IF(ISNA(VLOOKUP(A71,Data!A:G,6,FALSE)),"",IF((VLOOKUP(A71,Data!A:G,6,FALSE)=0),"",VLOOKUP(A71,Data!A:G,6,FALSE)))</f>
        <v/>
      </c>
      <c r="F71" s="89" t="str">
        <f>IF(ISNA(VLOOKUP(A71,Data!A:G,7,FALSE)),"",IF((VLOOKUP(A71,Data!A:G,7,FALSE)=0),"",VLOOKUP(A71,Data!A:G,7,FALSE)))</f>
        <v/>
      </c>
    </row>
    <row r="72" spans="1:6" hidden="1" x14ac:dyDescent="0.2">
      <c r="A72" s="44">
        <v>61</v>
      </c>
      <c r="B72" s="49" t="str">
        <f>IF(ISNA(VLOOKUP(A72,Data!A:D,2,FALSE)),"",IF((VLOOKUP(A72,Data!A:D,2,FALSE)=0),"",VLOOKUP(A72,Data!A:D,2,FALSE)))</f>
        <v/>
      </c>
      <c r="C72" s="7" t="str">
        <f>IF(ISNA(VLOOKUP(A72,Data!A:D,4,FALSE)),"",IF((VLOOKUP(A72,Data!A:D,4,FALSE)=0),"",VLOOKUP(A72,Data!A:D,4,FALSE)))</f>
        <v/>
      </c>
      <c r="D72" s="29" t="str">
        <f>IF(ISNA(VLOOKUP(A72,Data!A:D,3,FALSE)),"",IF((VLOOKUP(A72,Data!A:D,3,FALSE)=0),"",VLOOKUP(A72,Data!A:D,3,FALSE)))</f>
        <v/>
      </c>
      <c r="E72" s="88" t="str">
        <f>IF(ISNA(VLOOKUP(A72,Data!A:G,6,FALSE)),"",IF((VLOOKUP(A72,Data!A:G,6,FALSE)=0),"",VLOOKUP(A72,Data!A:G,6,FALSE)))</f>
        <v/>
      </c>
      <c r="F72" s="89" t="str">
        <f>IF(ISNA(VLOOKUP(A72,Data!A:G,7,FALSE)),"",IF((VLOOKUP(A72,Data!A:G,7,FALSE)=0),"",VLOOKUP(A72,Data!A:G,7,FALSE)))</f>
        <v/>
      </c>
    </row>
    <row r="73" spans="1:6" hidden="1" x14ac:dyDescent="0.2">
      <c r="A73" s="44">
        <v>62</v>
      </c>
      <c r="B73" s="49" t="str">
        <f>IF(ISNA(VLOOKUP(A73,Data!A:D,2,FALSE)),"",IF((VLOOKUP(A73,Data!A:D,2,FALSE)=0),"",VLOOKUP(A73,Data!A:D,2,FALSE)))</f>
        <v/>
      </c>
      <c r="C73" s="7" t="str">
        <f>IF(ISNA(VLOOKUP(A73,Data!A:D,4,FALSE)),"",IF((VLOOKUP(A73,Data!A:D,4,FALSE)=0),"",VLOOKUP(A73,Data!A:D,4,FALSE)))</f>
        <v/>
      </c>
      <c r="D73" s="29" t="str">
        <f>IF(ISNA(VLOOKUP(A73,Data!A:D,3,FALSE)),"",IF((VLOOKUP(A73,Data!A:D,3,FALSE)=0),"",VLOOKUP(A73,Data!A:D,3,FALSE)))</f>
        <v/>
      </c>
      <c r="E73" s="88" t="str">
        <f>IF(ISNA(VLOOKUP(A73,Data!A:G,6,FALSE)),"",IF((VLOOKUP(A73,Data!A:G,6,FALSE)=0),"",VLOOKUP(A73,Data!A:G,6,FALSE)))</f>
        <v/>
      </c>
      <c r="F73" s="89" t="str">
        <f>IF(ISNA(VLOOKUP(A73,Data!A:G,7,FALSE)),"",IF((VLOOKUP(A73,Data!A:G,7,FALSE)=0),"",VLOOKUP(A73,Data!A:G,7,FALSE)))</f>
        <v/>
      </c>
    </row>
    <row r="74" spans="1:6" ht="13.5" thickBot="1" x14ac:dyDescent="0.25">
      <c r="A74" s="44">
        <v>63</v>
      </c>
      <c r="B74" s="50" t="str">
        <f>IF(ISNA(VLOOKUP(A74,Data!A:D,2,FALSE)),"",IF((VLOOKUP(A74,Data!A:D,2,FALSE)=0),"",VLOOKUP(A74,Data!A:D,2,FALSE)))</f>
        <v/>
      </c>
      <c r="C74" s="52" t="str">
        <f>IF(ISNA(VLOOKUP(A74,Data!A:D,4,FALSE)),"",IF((VLOOKUP(A74,Data!A:D,4,FALSE)=0),"",VLOOKUP(A74,Data!A:D,4,FALSE)))</f>
        <v/>
      </c>
      <c r="D74" s="51" t="str">
        <f>IF(ISNA(VLOOKUP(A74,Data!A:D,3,FALSE)),"",IF((VLOOKUP(A74,Data!A:D,3,FALSE)=0),"",VLOOKUP(A74,Data!A:D,3,FALSE)))</f>
        <v/>
      </c>
      <c r="E74" s="90" t="str">
        <f>IF(ISNA(VLOOKUP(A74,Data!A:G,6,FALSE)),"",IF((VLOOKUP(A74,Data!A:G,6,FALSE)=0),"",VLOOKUP(A74,Data!A:G,6,FALSE)))</f>
        <v/>
      </c>
      <c r="F74" s="91" t="str">
        <f>IF(ISNA(VLOOKUP(A74,Data!A:G,7,FALSE)),"",IF((VLOOKUP(A74,Data!A:G,7,FALSE)=0),"",VLOOKUP(A74,Data!A:G,7,FALSE)))</f>
        <v/>
      </c>
    </row>
  </sheetData>
  <sheetProtection formatCells="0" formatColumns="0" formatRows="0" sort="0"/>
  <mergeCells count="9">
    <mergeCell ref="G5:G6"/>
    <mergeCell ref="D2:F2"/>
    <mergeCell ref="D1:F1"/>
    <mergeCell ref="D3:F3"/>
    <mergeCell ref="C9:F9"/>
    <mergeCell ref="D4:F4"/>
    <mergeCell ref="D5:F5"/>
    <mergeCell ref="D6:F6"/>
    <mergeCell ref="D7:F7"/>
  </mergeCells>
  <phoneticPr fontId="2" type="noConversion"/>
  <printOptions horizontalCentered="1"/>
  <pageMargins left="0.35433070866141703" right="0.35433070866141703" top="0.36" bottom="0.47" header="0.28999999999999998" footer="0.23"/>
  <pageSetup paperSize="9" scale="90" orientation="landscape" r:id="rId1"/>
  <headerFooter alignWithMargins="0">
    <oddFooter>&amp;L&amp;8Barnet Homes Fire Risk Assessment&amp;C&amp;8Action plan&amp;R&amp;8Page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3"/>
  <sheetViews>
    <sheetView workbookViewId="0">
      <pane ySplit="1" topLeftCell="A2" activePane="bottomLeft" state="frozen"/>
      <selection pane="bottomLeft" activeCell="G127" sqref="G127:G136"/>
    </sheetView>
  </sheetViews>
  <sheetFormatPr defaultRowHeight="12.75" x14ac:dyDescent="0.2"/>
  <cols>
    <col min="4" max="4" width="85.85546875" customWidth="1"/>
    <col min="5" max="5" width="9.140625" style="36"/>
    <col min="6" max="6" width="27.42578125" customWidth="1"/>
  </cols>
  <sheetData>
    <row r="1" spans="1:7" x14ac:dyDescent="0.2">
      <c r="A1" s="35" t="s">
        <v>115</v>
      </c>
      <c r="B1" s="35" t="s">
        <v>48</v>
      </c>
      <c r="C1" s="35" t="s">
        <v>43</v>
      </c>
      <c r="D1" s="35" t="s">
        <v>50</v>
      </c>
      <c r="E1" s="36" t="s">
        <v>122</v>
      </c>
      <c r="F1" t="s">
        <v>123</v>
      </c>
      <c r="G1" t="s">
        <v>132</v>
      </c>
    </row>
    <row r="2" spans="1:7" x14ac:dyDescent="0.2">
      <c r="A2" s="38">
        <f>FRA!I14</f>
        <v>0</v>
      </c>
      <c r="B2" s="53">
        <f>FRA!A14</f>
        <v>1</v>
      </c>
      <c r="C2" s="38">
        <f>FRA!D14</f>
        <v>0</v>
      </c>
      <c r="D2" s="39">
        <f>FRA!E14</f>
        <v>0</v>
      </c>
      <c r="E2" s="38" t="e">
        <f>FRA!#REF!</f>
        <v>#REF!</v>
      </c>
      <c r="F2" s="39">
        <f>FRA!F14</f>
        <v>0</v>
      </c>
      <c r="G2" s="96">
        <f>FRA!G14</f>
        <v>0</v>
      </c>
    </row>
    <row r="3" spans="1:7" x14ac:dyDescent="0.2">
      <c r="A3" s="38">
        <f>FRA!I15</f>
        <v>0</v>
      </c>
      <c r="B3" s="54">
        <f>FRA!A15</f>
        <v>1</v>
      </c>
      <c r="C3" s="38">
        <f>FRA!D15</f>
        <v>0</v>
      </c>
      <c r="D3" s="39">
        <f>FRA!E15</f>
        <v>0</v>
      </c>
      <c r="E3" s="38" t="e">
        <f>FRA!#REF!</f>
        <v>#REF!</v>
      </c>
      <c r="F3" s="39">
        <f>FRA!F15</f>
        <v>0</v>
      </c>
      <c r="G3" s="96">
        <f>FRA!G15</f>
        <v>0</v>
      </c>
    </row>
    <row r="4" spans="1:7" x14ac:dyDescent="0.2">
      <c r="A4" s="38">
        <f>FRA!I16</f>
        <v>0</v>
      </c>
      <c r="B4" s="54">
        <f>FRA!A16</f>
        <v>2</v>
      </c>
      <c r="C4" s="38">
        <f>FRA!D16</f>
        <v>0</v>
      </c>
      <c r="D4" s="39">
        <f>FRA!E16</f>
        <v>0</v>
      </c>
      <c r="E4" s="38" t="e">
        <f>FRA!#REF!</f>
        <v>#REF!</v>
      </c>
      <c r="F4" s="39">
        <f>FRA!F16</f>
        <v>0</v>
      </c>
      <c r="G4" s="96">
        <f>FRA!G16</f>
        <v>0</v>
      </c>
    </row>
    <row r="5" spans="1:7" x14ac:dyDescent="0.2">
      <c r="A5" s="38">
        <f>FRA!I17</f>
        <v>0</v>
      </c>
      <c r="B5" s="38">
        <f>FRA!A17</f>
        <v>2</v>
      </c>
      <c r="C5" s="38">
        <f>FRA!D17</f>
        <v>0</v>
      </c>
      <c r="D5" s="39">
        <f>FRA!E17</f>
        <v>0</v>
      </c>
      <c r="E5" s="38" t="e">
        <f>FRA!#REF!</f>
        <v>#REF!</v>
      </c>
      <c r="F5" s="39">
        <f>FRA!F17</f>
        <v>0</v>
      </c>
      <c r="G5" s="96">
        <f>FRA!G17</f>
        <v>0</v>
      </c>
    </row>
    <row r="6" spans="1:7" x14ac:dyDescent="0.2">
      <c r="A6" s="38">
        <f>FRA!I18</f>
        <v>0</v>
      </c>
      <c r="B6" s="38">
        <f>FRA!A18</f>
        <v>3</v>
      </c>
      <c r="C6" s="38">
        <f>FRA!D18</f>
        <v>0</v>
      </c>
      <c r="D6" s="39">
        <f>FRA!E18</f>
        <v>0</v>
      </c>
      <c r="E6" s="38" t="e">
        <f>FRA!#REF!</f>
        <v>#REF!</v>
      </c>
      <c r="F6" s="39">
        <f>FRA!F18</f>
        <v>0</v>
      </c>
      <c r="G6" s="96">
        <f>FRA!G18</f>
        <v>0</v>
      </c>
    </row>
    <row r="7" spans="1:7" x14ac:dyDescent="0.2">
      <c r="A7" s="38">
        <f>FRA!I19</f>
        <v>0</v>
      </c>
      <c r="B7" s="38">
        <v>0</v>
      </c>
      <c r="C7" s="38">
        <v>0</v>
      </c>
      <c r="D7" s="39">
        <v>0</v>
      </c>
      <c r="E7" s="38" t="e">
        <f>FRA!#REF!</f>
        <v>#REF!</v>
      </c>
      <c r="F7" s="39">
        <f>FRA!F19</f>
        <v>0</v>
      </c>
      <c r="G7" s="96">
        <f>FRA!G19</f>
        <v>0</v>
      </c>
    </row>
    <row r="8" spans="1:7" x14ac:dyDescent="0.2">
      <c r="A8" s="38">
        <f>FRA!I20</f>
        <v>1</v>
      </c>
      <c r="B8" s="53">
        <f>FRA!A20</f>
        <v>4</v>
      </c>
      <c r="C8" s="38" t="str">
        <f>FRA!D20</f>
        <v>P3</v>
      </c>
      <c r="D8" s="39" t="str">
        <f>FRA!E20</f>
        <v>There is no secure entry system fitted to this building and one should be considered in line with Barnet Homes policy</v>
      </c>
      <c r="E8" s="38" t="e">
        <f>FRA!#REF!</f>
        <v>#REF!</v>
      </c>
      <c r="F8" s="39">
        <f>FRA!F20</f>
        <v>0</v>
      </c>
      <c r="G8" s="96">
        <f>FRA!G20</f>
        <v>0</v>
      </c>
    </row>
    <row r="9" spans="1:7" x14ac:dyDescent="0.2">
      <c r="A9" s="38">
        <f>FRA!I21</f>
        <v>1</v>
      </c>
      <c r="B9" s="54">
        <f>FRA!A21</f>
        <v>4</v>
      </c>
      <c r="C9" s="38">
        <f>FRA!D21</f>
        <v>0</v>
      </c>
      <c r="D9" s="39">
        <f>FRA!E21</f>
        <v>0</v>
      </c>
      <c r="E9" s="38" t="e">
        <f>FRA!#REF!</f>
        <v>#REF!</v>
      </c>
      <c r="F9" s="39">
        <f>FRA!F21</f>
        <v>0</v>
      </c>
      <c r="G9" s="96">
        <f>FRA!G21</f>
        <v>0</v>
      </c>
    </row>
    <row r="10" spans="1:7" x14ac:dyDescent="0.2">
      <c r="A10" s="38">
        <f>FRA!I22</f>
        <v>1</v>
      </c>
      <c r="B10" s="38">
        <f>FRA!A22</f>
        <v>5</v>
      </c>
      <c r="C10" s="38">
        <f>FRA!D22</f>
        <v>0</v>
      </c>
      <c r="D10" s="39" t="str">
        <f>FRA!E22</f>
        <v>The bins are located in a satisfactory position.</v>
      </c>
      <c r="E10" s="38" t="e">
        <f>FRA!#REF!</f>
        <v>#REF!</v>
      </c>
      <c r="F10" s="39">
        <f>FRA!F22</f>
        <v>0</v>
      </c>
      <c r="G10" s="96">
        <f>FRA!G22</f>
        <v>0</v>
      </c>
    </row>
    <row r="11" spans="1:7" x14ac:dyDescent="0.2">
      <c r="A11" s="38">
        <f>FRA!I23</f>
        <v>1</v>
      </c>
      <c r="B11" s="38">
        <f>FRA!A23</f>
        <v>5</v>
      </c>
      <c r="C11" s="38">
        <f>FRA!D23</f>
        <v>0</v>
      </c>
      <c r="D11" s="39">
        <f>FRA!E23</f>
        <v>0</v>
      </c>
      <c r="E11" s="38" t="e">
        <f>FRA!#REF!</f>
        <v>#REF!</v>
      </c>
      <c r="F11" s="39">
        <f>FRA!F23</f>
        <v>0</v>
      </c>
      <c r="G11" s="96">
        <f>FRA!G23</f>
        <v>0</v>
      </c>
    </row>
    <row r="12" spans="1:7" x14ac:dyDescent="0.2">
      <c r="A12" s="38">
        <f>FRA!I25</f>
        <v>1</v>
      </c>
      <c r="B12" s="38">
        <f>FRA!A24</f>
        <v>6</v>
      </c>
      <c r="C12" s="38">
        <f>FRA!D24</f>
        <v>0</v>
      </c>
      <c r="D12" s="39" t="str">
        <f>FRA!E24</f>
        <v>No evidence of fire loads near premises.</v>
      </c>
      <c r="E12" s="38" t="e">
        <f>FRA!#REF!</f>
        <v>#REF!</v>
      </c>
      <c r="F12" s="39">
        <f>FRA!F24</f>
        <v>0</v>
      </c>
      <c r="G12" s="96">
        <f>FRA!G24</f>
        <v>0</v>
      </c>
    </row>
    <row r="13" spans="1:7" x14ac:dyDescent="0.2">
      <c r="A13" s="38">
        <f>FRA!I26</f>
        <v>1</v>
      </c>
      <c r="B13" s="38">
        <f>FRA!A25</f>
        <v>6</v>
      </c>
      <c r="C13" s="38">
        <f>FRA!D25</f>
        <v>0</v>
      </c>
      <c r="D13" s="39">
        <f>FRA!E25</f>
        <v>0</v>
      </c>
      <c r="E13" s="38" t="e">
        <f>FRA!#REF!</f>
        <v>#REF!</v>
      </c>
      <c r="F13" s="39">
        <f>FRA!F25</f>
        <v>0</v>
      </c>
      <c r="G13" s="96">
        <f>FRA!G25</f>
        <v>0</v>
      </c>
    </row>
    <row r="14" spans="1:7" x14ac:dyDescent="0.2">
      <c r="A14" s="38">
        <f>FRA!I26</f>
        <v>1</v>
      </c>
      <c r="B14" s="38">
        <v>0</v>
      </c>
      <c r="C14" s="38">
        <v>0</v>
      </c>
      <c r="D14" s="39">
        <v>0</v>
      </c>
      <c r="E14" s="38" t="e">
        <f>FRA!#REF!</f>
        <v>#REF!</v>
      </c>
      <c r="F14" s="39">
        <f>FRA!F26</f>
        <v>0</v>
      </c>
      <c r="G14" s="96">
        <f>FRA!G26</f>
        <v>0</v>
      </c>
    </row>
    <row r="15" spans="1:7" x14ac:dyDescent="0.2">
      <c r="A15" s="38">
        <f>FRA!I27</f>
        <v>1</v>
      </c>
      <c r="B15" s="53">
        <f>FRA!A27</f>
        <v>7</v>
      </c>
      <c r="C15" s="38">
        <f>FRA!D27</f>
        <v>0</v>
      </c>
      <c r="D15" s="39">
        <f>FRA!E27</f>
        <v>0</v>
      </c>
      <c r="E15" s="38" t="e">
        <f>FRA!#REF!</f>
        <v>#REF!</v>
      </c>
      <c r="F15" s="39">
        <f>FRA!F27</f>
        <v>0</v>
      </c>
      <c r="G15" s="96">
        <f>FRA!G27</f>
        <v>0</v>
      </c>
    </row>
    <row r="16" spans="1:7" x14ac:dyDescent="0.2">
      <c r="A16" s="38">
        <f>FRA!I28</f>
        <v>1</v>
      </c>
      <c r="B16" s="54">
        <f>FRA!A28</f>
        <v>7</v>
      </c>
      <c r="C16" s="38">
        <f>FRA!D28</f>
        <v>0</v>
      </c>
      <c r="D16" s="39">
        <f>FRA!E28</f>
        <v>0</v>
      </c>
      <c r="E16" s="38" t="e">
        <f>FRA!#REF!</f>
        <v>#REF!</v>
      </c>
      <c r="F16" s="39">
        <f>FRA!F28</f>
        <v>0</v>
      </c>
      <c r="G16" s="96">
        <f>FRA!G28</f>
        <v>0</v>
      </c>
    </row>
    <row r="17" spans="1:7" x14ac:dyDescent="0.2">
      <c r="A17" s="38">
        <f>FRA!I29</f>
        <v>1</v>
      </c>
      <c r="B17" s="54">
        <v>0</v>
      </c>
      <c r="C17" s="38">
        <v>0</v>
      </c>
      <c r="D17" s="39">
        <v>0</v>
      </c>
      <c r="E17" s="38" t="e">
        <f>FRA!#REF!</f>
        <v>#REF!</v>
      </c>
      <c r="F17" s="39">
        <f>FRA!F29</f>
        <v>0</v>
      </c>
      <c r="G17" s="96">
        <f>FRA!G29</f>
        <v>0</v>
      </c>
    </row>
    <row r="18" spans="1:7" x14ac:dyDescent="0.2">
      <c r="A18" s="38">
        <f>FRA!I30</f>
        <v>1</v>
      </c>
      <c r="B18" s="38">
        <f>FRA!A30</f>
        <v>8</v>
      </c>
      <c r="C18" s="38">
        <f>FRA!D30</f>
        <v>0</v>
      </c>
      <c r="D18" s="39" t="str">
        <f>FRA!E30</f>
        <v>Secured by FB14</v>
      </c>
      <c r="E18" s="38" t="e">
        <f>FRA!#REF!</f>
        <v>#REF!</v>
      </c>
      <c r="F18" s="39">
        <f>FRA!F30</f>
        <v>0</v>
      </c>
      <c r="G18" s="96">
        <f>FRA!G30</f>
        <v>0</v>
      </c>
    </row>
    <row r="19" spans="1:7" x14ac:dyDescent="0.2">
      <c r="A19" s="38">
        <f>FRA!I31</f>
        <v>1</v>
      </c>
      <c r="B19" s="38">
        <f>FRA!A31</f>
        <v>8</v>
      </c>
      <c r="C19" s="38">
        <f>FRA!D31</f>
        <v>0</v>
      </c>
      <c r="D19" s="39">
        <f>FRA!E31</f>
        <v>0</v>
      </c>
      <c r="E19" s="38" t="e">
        <f>FRA!#REF!</f>
        <v>#REF!</v>
      </c>
      <c r="F19" s="39">
        <f>FRA!F31</f>
        <v>0</v>
      </c>
      <c r="G19" s="96">
        <f>FRA!G31</f>
        <v>0</v>
      </c>
    </row>
    <row r="20" spans="1:7" x14ac:dyDescent="0.2">
      <c r="A20" s="38">
        <f>FRA!I32</f>
        <v>1</v>
      </c>
      <c r="B20" s="38">
        <v>0</v>
      </c>
      <c r="C20" s="38">
        <v>0</v>
      </c>
      <c r="D20" s="39">
        <v>0</v>
      </c>
      <c r="E20" s="38" t="e">
        <f>FRA!#REF!</f>
        <v>#REF!</v>
      </c>
      <c r="F20" s="39">
        <f>FRA!F32</f>
        <v>0</v>
      </c>
      <c r="G20" s="96">
        <f>FRA!G32</f>
        <v>0</v>
      </c>
    </row>
    <row r="21" spans="1:7" x14ac:dyDescent="0.2">
      <c r="A21" s="38">
        <f>FRA!I33</f>
        <v>1</v>
      </c>
      <c r="B21" s="53">
        <f>FRA!A33</f>
        <v>9</v>
      </c>
      <c r="C21" s="38">
        <f>FRA!D33</f>
        <v>0</v>
      </c>
      <c r="D21" s="39" t="str">
        <f>FRA!E33</f>
        <v>The escape route is satisfactory and meets the requirements of the Building Regulations ADB</v>
      </c>
      <c r="E21" s="38" t="e">
        <f>FRA!#REF!</f>
        <v>#REF!</v>
      </c>
      <c r="F21" s="39">
        <f>FRA!F33</f>
        <v>0</v>
      </c>
      <c r="G21" s="96">
        <f>FRA!G33</f>
        <v>0</v>
      </c>
    </row>
    <row r="22" spans="1:7" x14ac:dyDescent="0.2">
      <c r="A22" s="38">
        <f>FRA!I34</f>
        <v>1</v>
      </c>
      <c r="B22" s="54">
        <f>FRA!A34</f>
        <v>9</v>
      </c>
      <c r="C22" s="38">
        <f>FRA!D34</f>
        <v>0</v>
      </c>
      <c r="D22" s="39">
        <f>FRA!E34</f>
        <v>0</v>
      </c>
      <c r="E22" s="38" t="e">
        <f>FRA!#REF!</f>
        <v>#REF!</v>
      </c>
      <c r="F22" s="39">
        <f>FRA!F34</f>
        <v>0</v>
      </c>
      <c r="G22" s="96">
        <f>FRA!G34</f>
        <v>0</v>
      </c>
    </row>
    <row r="23" spans="1:7" x14ac:dyDescent="0.2">
      <c r="A23" s="38">
        <f>FRA!I35</f>
        <v>1</v>
      </c>
      <c r="B23" s="54">
        <f>FRA!A35</f>
        <v>10</v>
      </c>
      <c r="C23" s="38">
        <f>FRA!D35</f>
        <v>0</v>
      </c>
      <c r="D23" s="39">
        <f>FRA!E35</f>
        <v>0</v>
      </c>
      <c r="E23" s="38" t="e">
        <f>FRA!#REF!</f>
        <v>#REF!</v>
      </c>
      <c r="F23" s="39">
        <f>FRA!F35</f>
        <v>0</v>
      </c>
      <c r="G23" s="96">
        <f>FRA!G35</f>
        <v>0</v>
      </c>
    </row>
    <row r="24" spans="1:7" x14ac:dyDescent="0.2">
      <c r="A24" s="38">
        <f>FRA!I36</f>
        <v>1</v>
      </c>
      <c r="B24" s="54">
        <f>FRA!A36</f>
        <v>10</v>
      </c>
      <c r="C24" s="38">
        <f>FRA!D36</f>
        <v>0</v>
      </c>
      <c r="D24" s="39">
        <f>FRA!E36</f>
        <v>0</v>
      </c>
      <c r="E24" s="38" t="e">
        <f>FRA!#REF!</f>
        <v>#REF!</v>
      </c>
      <c r="F24" s="39">
        <f>FRA!F36</f>
        <v>0</v>
      </c>
      <c r="G24" s="96">
        <f>FRA!G36</f>
        <v>0</v>
      </c>
    </row>
    <row r="25" spans="1:7" x14ac:dyDescent="0.2">
      <c r="A25" s="38">
        <f>FRA!I37</f>
        <v>1</v>
      </c>
      <c r="B25" s="54">
        <f>FRA!A37</f>
        <v>11</v>
      </c>
      <c r="C25" s="38">
        <f>FRA!D37</f>
        <v>0</v>
      </c>
      <c r="D25" s="39" t="str">
        <f>FRA!E37</f>
        <v>The number of fire exits are adequate for the number of persons expected to be in the building as per the tables in Approved Document B Building Regulations.</v>
      </c>
      <c r="E25" s="38" t="e">
        <f>FRA!#REF!</f>
        <v>#REF!</v>
      </c>
      <c r="F25" s="39">
        <f>FRA!F37</f>
        <v>0</v>
      </c>
      <c r="G25" s="96">
        <f>FRA!G37</f>
        <v>0</v>
      </c>
    </row>
    <row r="26" spans="1:7" x14ac:dyDescent="0.2">
      <c r="A26" s="38">
        <f>FRA!I38</f>
        <v>1</v>
      </c>
      <c r="B26" s="54">
        <f>FRA!A38</f>
        <v>11</v>
      </c>
      <c r="C26" s="38">
        <f>FRA!D38</f>
        <v>0</v>
      </c>
      <c r="D26" s="39">
        <f>FRA!E38</f>
        <v>0</v>
      </c>
      <c r="E26" s="38" t="e">
        <f>FRA!#REF!</f>
        <v>#REF!</v>
      </c>
      <c r="F26" s="39">
        <f>FRA!F38</f>
        <v>0</v>
      </c>
      <c r="G26" s="96">
        <f>FRA!G38</f>
        <v>0</v>
      </c>
    </row>
    <row r="27" spans="1:7" x14ac:dyDescent="0.2">
      <c r="A27" s="38">
        <f>FRA!I39</f>
        <v>1</v>
      </c>
      <c r="B27" s="54">
        <f>FRA!A39</f>
        <v>12</v>
      </c>
      <c r="C27" s="38">
        <f>FRA!D39</f>
        <v>0</v>
      </c>
      <c r="D27" s="39">
        <f>FRA!E39</f>
        <v>0</v>
      </c>
      <c r="E27" s="38" t="e">
        <f>FRA!#REF!</f>
        <v>#REF!</v>
      </c>
      <c r="F27" s="39">
        <f>FRA!F39</f>
        <v>0</v>
      </c>
      <c r="G27" s="96">
        <f>FRA!G39</f>
        <v>0</v>
      </c>
    </row>
    <row r="28" spans="1:7" x14ac:dyDescent="0.2">
      <c r="A28" s="38">
        <f>FRA!I40</f>
        <v>1</v>
      </c>
      <c r="B28" s="54">
        <f>FRA!A40</f>
        <v>12</v>
      </c>
      <c r="C28" s="38">
        <f>FRA!D40</f>
        <v>0</v>
      </c>
      <c r="D28" s="39">
        <f>FRA!E40</f>
        <v>0</v>
      </c>
      <c r="E28" s="38" t="e">
        <f>FRA!#REF!</f>
        <v>#REF!</v>
      </c>
      <c r="F28" s="39">
        <f>FRA!F40</f>
        <v>0</v>
      </c>
      <c r="G28" s="96">
        <f>FRA!G40</f>
        <v>0</v>
      </c>
    </row>
    <row r="29" spans="1:7" x14ac:dyDescent="0.2">
      <c r="A29" s="38">
        <f>FRA!I41</f>
        <v>1</v>
      </c>
      <c r="B29" s="38">
        <f>FRA!A41</f>
        <v>13</v>
      </c>
      <c r="C29" s="38">
        <f>FRA!D41</f>
        <v>0</v>
      </c>
      <c r="D29" s="39" t="str">
        <f>FRA!E41</f>
        <v>The travel distances are satisfactory and in line with the requirements of the Building Regulations, Approved Document B.</v>
      </c>
      <c r="E29" s="38" t="e">
        <f>FRA!#REF!</f>
        <v>#REF!</v>
      </c>
      <c r="F29" s="39">
        <f>FRA!F41</f>
        <v>0</v>
      </c>
      <c r="G29" s="96">
        <f>FRA!G41</f>
        <v>0</v>
      </c>
    </row>
    <row r="30" spans="1:7" x14ac:dyDescent="0.2">
      <c r="A30" s="38">
        <f>FRA!I42</f>
        <v>1</v>
      </c>
      <c r="B30" s="38">
        <f>FRA!A42</f>
        <v>13</v>
      </c>
      <c r="C30" s="38">
        <f>FRA!D42</f>
        <v>0</v>
      </c>
      <c r="D30" s="39">
        <f>FRA!E42</f>
        <v>0</v>
      </c>
      <c r="E30" s="38" t="e">
        <f>FRA!#REF!</f>
        <v>#REF!</v>
      </c>
      <c r="F30" s="39">
        <f>FRA!F42</f>
        <v>0</v>
      </c>
      <c r="G30" s="96">
        <f>FRA!G42</f>
        <v>0</v>
      </c>
    </row>
    <row r="31" spans="1:7" x14ac:dyDescent="0.2">
      <c r="A31" s="38">
        <f>FRA!I43</f>
        <v>2</v>
      </c>
      <c r="B31" s="38">
        <f>FRA!A43</f>
        <v>14</v>
      </c>
      <c r="C31" s="38" t="str">
        <f>FRA!D43</f>
        <v>P3</v>
      </c>
      <c r="D31" s="39" t="str">
        <f>FRA!E43</f>
        <v>Flat entrance doors (FED) 34, 36 and 40 in this building are not FD30S doors and should be replaced with certified FD30S doors/doorsets which should be fitted in accordance to BS8214. FED 38 is an FD30S standard door.</v>
      </c>
      <c r="E31" s="38" t="e">
        <f>FRA!#REF!</f>
        <v>#REF!</v>
      </c>
      <c r="F31" s="39">
        <f>FRA!F43</f>
        <v>0</v>
      </c>
      <c r="G31" s="96">
        <f>FRA!G43</f>
        <v>0</v>
      </c>
    </row>
    <row r="32" spans="1:7" x14ac:dyDescent="0.2">
      <c r="A32" s="38">
        <f>FRA!I44</f>
        <v>2</v>
      </c>
      <c r="B32" s="38">
        <f>FRA!A44</f>
        <v>14</v>
      </c>
      <c r="C32" s="38">
        <f>FRA!D44</f>
        <v>0</v>
      </c>
      <c r="D32" s="39" t="str">
        <f>FRA!E44</f>
        <v>The electrical intake was checked, secure (FB1) and clear of storage with no compartment penetrations. Last EIC 08/14</v>
      </c>
      <c r="E32" s="38" t="e">
        <f>FRA!#REF!</f>
        <v>#REF!</v>
      </c>
      <c r="F32" s="39">
        <f>FRA!F44</f>
        <v>0</v>
      </c>
      <c r="G32" s="96">
        <f>FRA!G44</f>
        <v>0</v>
      </c>
    </row>
    <row r="33" spans="1:7" x14ac:dyDescent="0.2">
      <c r="A33" s="38">
        <f>FRA!I45</f>
        <v>3</v>
      </c>
      <c r="B33" s="38">
        <f>FRA!A45</f>
        <v>14</v>
      </c>
      <c r="C33" s="38" t="str">
        <f>FRA!D45</f>
        <v>P3</v>
      </c>
      <c r="D33" s="39" t="str">
        <f>FRA!E45</f>
        <v>The electrical intake door is not an FD30S door and should be replaced with a certified FD30S door fitted to BS8214</v>
      </c>
      <c r="E33" s="38" t="e">
        <f>FRA!#REF!</f>
        <v>#REF!</v>
      </c>
      <c r="F33" s="39">
        <f>FRA!F45</f>
        <v>0</v>
      </c>
      <c r="G33" s="96">
        <f>FRA!G45</f>
        <v>0</v>
      </c>
    </row>
    <row r="34" spans="1:7" x14ac:dyDescent="0.2">
      <c r="A34" s="38">
        <f>FRA!I46</f>
        <v>4</v>
      </c>
      <c r="B34" s="38">
        <f>FRA!A46</f>
        <v>14</v>
      </c>
      <c r="C34" s="38" t="str">
        <f>FRA!D46</f>
        <v>P3</v>
      </c>
      <c r="D34" s="39" t="str">
        <f>FRA!E46</f>
        <v>All pram shed doors are secure, however these doors are not FD30S doors and should be replaced with certified FD30S doors.</v>
      </c>
      <c r="E34" s="38" t="e">
        <f>FRA!#REF!</f>
        <v>#REF!</v>
      </c>
      <c r="F34" s="39">
        <f>FRA!F46</f>
        <v>0</v>
      </c>
      <c r="G34" s="96">
        <f>FRA!G46</f>
        <v>0</v>
      </c>
    </row>
    <row r="35" spans="1:7" x14ac:dyDescent="0.2">
      <c r="A35" s="38">
        <f>FRA!I47</f>
        <v>4</v>
      </c>
      <c r="B35" s="38">
        <f>FRA!A47</f>
        <v>14</v>
      </c>
      <c r="C35" s="38">
        <f>FRA!D47</f>
        <v>0</v>
      </c>
      <c r="D35" s="39">
        <f>FRA!E47</f>
        <v>0</v>
      </c>
      <c r="E35" s="38" t="e">
        <f>FRA!#REF!</f>
        <v>#REF!</v>
      </c>
      <c r="F35" s="39">
        <f>FRA!F47</f>
        <v>0</v>
      </c>
      <c r="G35" s="96">
        <f>FRA!G47</f>
        <v>0</v>
      </c>
    </row>
    <row r="36" spans="1:7" x14ac:dyDescent="0.2">
      <c r="A36" s="38">
        <f>FRA!I48</f>
        <v>4</v>
      </c>
      <c r="B36" s="38">
        <f>FRA!A48</f>
        <v>14</v>
      </c>
      <c r="C36" s="38">
        <f>FRA!D48</f>
        <v>0</v>
      </c>
      <c r="D36" s="39">
        <f>FRA!E48</f>
        <v>0</v>
      </c>
      <c r="E36" s="38" t="e">
        <f>FRA!#REF!</f>
        <v>#REF!</v>
      </c>
      <c r="F36" s="39">
        <f>FRA!F48</f>
        <v>0</v>
      </c>
      <c r="G36" s="96">
        <f>FRA!G48</f>
        <v>0</v>
      </c>
    </row>
    <row r="37" spans="1:7" x14ac:dyDescent="0.2">
      <c r="A37" s="38">
        <f>FRA!I49</f>
        <v>4</v>
      </c>
      <c r="B37" s="38">
        <f>FRA!A49</f>
        <v>14</v>
      </c>
      <c r="C37" s="38">
        <f>FRA!D49</f>
        <v>0</v>
      </c>
      <c r="D37" s="39">
        <f>FRA!E49</f>
        <v>0</v>
      </c>
      <c r="E37" s="38" t="e">
        <f>FRA!#REF!</f>
        <v>#REF!</v>
      </c>
      <c r="F37" s="39">
        <f>FRA!F49</f>
        <v>0</v>
      </c>
      <c r="G37" s="96">
        <f>FRA!G49</f>
        <v>0</v>
      </c>
    </row>
    <row r="38" spans="1:7" x14ac:dyDescent="0.2">
      <c r="A38" s="38">
        <f>FRA!I50</f>
        <v>4</v>
      </c>
      <c r="B38" s="38">
        <f>FRA!A50</f>
        <v>14</v>
      </c>
      <c r="C38" s="38">
        <f>FRA!D50</f>
        <v>0</v>
      </c>
      <c r="D38" s="39">
        <f>FRA!E50</f>
        <v>0</v>
      </c>
      <c r="E38" s="38" t="e">
        <f>FRA!#REF!</f>
        <v>#REF!</v>
      </c>
      <c r="F38" s="39">
        <f>FRA!F50</f>
        <v>0</v>
      </c>
      <c r="G38" s="96">
        <f>FRA!G50</f>
        <v>0</v>
      </c>
    </row>
    <row r="39" spans="1:7" x14ac:dyDescent="0.2">
      <c r="A39" s="38">
        <f>FRA!I51</f>
        <v>4</v>
      </c>
      <c r="B39" s="38">
        <f>FRA!A51</f>
        <v>14</v>
      </c>
      <c r="C39" s="38">
        <f>FRA!D51</f>
        <v>0</v>
      </c>
      <c r="D39" s="39">
        <f>FRA!E51</f>
        <v>0</v>
      </c>
      <c r="E39" s="38" t="e">
        <f>FRA!#REF!</f>
        <v>#REF!</v>
      </c>
      <c r="F39" s="39">
        <f>FRA!F51</f>
        <v>0</v>
      </c>
      <c r="G39" s="96">
        <f>FRA!G51</f>
        <v>0</v>
      </c>
    </row>
    <row r="40" spans="1:7" x14ac:dyDescent="0.2">
      <c r="A40" s="38">
        <f>FRA!I52</f>
        <v>4</v>
      </c>
      <c r="B40" s="38">
        <f>FRA!A52</f>
        <v>14</v>
      </c>
      <c r="C40" s="38">
        <f>FRA!D52</f>
        <v>0</v>
      </c>
      <c r="D40" s="39">
        <f>FRA!E52</f>
        <v>0</v>
      </c>
      <c r="E40" s="38" t="e">
        <f>FRA!#REF!</f>
        <v>#REF!</v>
      </c>
      <c r="F40" s="39">
        <f>FRA!F52</f>
        <v>0</v>
      </c>
      <c r="G40" s="96">
        <f>FRA!G52</f>
        <v>0</v>
      </c>
    </row>
    <row r="41" spans="1:7" x14ac:dyDescent="0.2">
      <c r="A41" s="38">
        <f>FRA!I53</f>
        <v>4</v>
      </c>
      <c r="B41" s="38">
        <f>FRA!A53</f>
        <v>15</v>
      </c>
      <c r="C41" s="38">
        <f>FRA!D53</f>
        <v>0</v>
      </c>
      <c r="D41" s="39">
        <f>FRA!E53</f>
        <v>0</v>
      </c>
      <c r="E41" s="38" t="e">
        <f>FRA!#REF!</f>
        <v>#REF!</v>
      </c>
      <c r="F41" s="39">
        <f>FRA!F53</f>
        <v>0</v>
      </c>
      <c r="G41" s="96">
        <f>FRA!G53</f>
        <v>0</v>
      </c>
    </row>
    <row r="42" spans="1:7" x14ac:dyDescent="0.2">
      <c r="A42" s="38">
        <f>FRA!I54</f>
        <v>4</v>
      </c>
      <c r="B42" s="38">
        <f>FRA!A54</f>
        <v>15</v>
      </c>
      <c r="C42" s="38">
        <f>FRA!D54</f>
        <v>0</v>
      </c>
      <c r="D42" s="39">
        <f>FRA!E54</f>
        <v>0</v>
      </c>
      <c r="E42" s="38" t="e">
        <f>FRA!#REF!</f>
        <v>#REF!</v>
      </c>
      <c r="F42" s="39">
        <f>FRA!F54</f>
        <v>0</v>
      </c>
      <c r="G42" s="96">
        <f>FRA!G54</f>
        <v>0</v>
      </c>
    </row>
    <row r="43" spans="1:7" x14ac:dyDescent="0.2">
      <c r="A43" s="38">
        <f>FRA!I55</f>
        <v>4</v>
      </c>
      <c r="B43" s="38">
        <f>FRA!A55</f>
        <v>16</v>
      </c>
      <c r="C43" s="38">
        <f>FRA!D55</f>
        <v>0</v>
      </c>
      <c r="D43" s="39" t="str">
        <f>FRA!E55</f>
        <v>All escape routes lead to open air at ground level.</v>
      </c>
      <c r="E43" s="38" t="e">
        <f>FRA!#REF!</f>
        <v>#REF!</v>
      </c>
      <c r="F43" s="39">
        <f>FRA!F55</f>
        <v>0</v>
      </c>
      <c r="G43" s="96">
        <f>FRA!G55</f>
        <v>0</v>
      </c>
    </row>
    <row r="44" spans="1:7" x14ac:dyDescent="0.2">
      <c r="A44" s="38">
        <f>FRA!I56</f>
        <v>4</v>
      </c>
      <c r="B44" s="38">
        <f>FRA!A56</f>
        <v>16</v>
      </c>
      <c r="C44" s="38">
        <f>FRA!D56</f>
        <v>0</v>
      </c>
      <c r="D44" s="39">
        <f>FRA!E56</f>
        <v>0</v>
      </c>
      <c r="E44" s="38" t="e">
        <f>FRA!#REF!</f>
        <v>#REF!</v>
      </c>
      <c r="F44" s="39">
        <f>FRA!F56</f>
        <v>0</v>
      </c>
      <c r="G44" s="96">
        <f>FRA!G56</f>
        <v>0</v>
      </c>
    </row>
    <row r="45" spans="1:7" x14ac:dyDescent="0.2">
      <c r="A45" s="38">
        <f>FRA!I57</f>
        <v>4</v>
      </c>
      <c r="B45" s="38">
        <f>FRA!A57</f>
        <v>17</v>
      </c>
      <c r="C45" s="38">
        <f>FRA!D57</f>
        <v>0</v>
      </c>
      <c r="D45" s="39">
        <f>FRA!E57</f>
        <v>0</v>
      </c>
      <c r="E45" s="38" t="e">
        <f>FRA!#REF!</f>
        <v>#REF!</v>
      </c>
      <c r="F45" s="39">
        <f>FRA!F57</f>
        <v>0</v>
      </c>
      <c r="G45" s="96">
        <f>FRA!G57</f>
        <v>0</v>
      </c>
    </row>
    <row r="46" spans="1:7" x14ac:dyDescent="0.2">
      <c r="A46" s="38">
        <f>FRA!I58</f>
        <v>4</v>
      </c>
      <c r="B46" s="38">
        <f>FRA!A58</f>
        <v>17</v>
      </c>
      <c r="C46" s="38">
        <f>FRA!D58</f>
        <v>0</v>
      </c>
      <c r="D46" s="39">
        <f>FRA!E58</f>
        <v>0</v>
      </c>
      <c r="E46" s="38" t="e">
        <f>FRA!#REF!</f>
        <v>#REF!</v>
      </c>
      <c r="F46" s="39">
        <f>FRA!F58</f>
        <v>0</v>
      </c>
      <c r="G46" s="96">
        <f>FRA!G58</f>
        <v>0</v>
      </c>
    </row>
    <row r="47" spans="1:7" x14ac:dyDescent="0.2">
      <c r="A47" s="38">
        <f>FRA!I59</f>
        <v>5</v>
      </c>
      <c r="B47" s="38">
        <f>FRA!A59</f>
        <v>18</v>
      </c>
      <c r="C47" s="38" t="str">
        <f>FRA!D59</f>
        <v>P3</v>
      </c>
      <c r="D47" s="39" t="str">
        <f>FRA!E59</f>
        <v xml:space="preserve">Every stair nosing needs to be highlighted internally &amp; externally with a minimum of a 25mm strip across the full length of the front part of the step. Consideration should be given to fitting Photoluminescent nosings/strips in accordance to BS5266-6 as well or to HSE guidleines relating to slips, trips and falls particularly as staircases are the main means of escape for persons on the first floor or higher in any building. </v>
      </c>
      <c r="E47" s="38" t="e">
        <f>FRA!#REF!</f>
        <v>#REF!</v>
      </c>
      <c r="F47" s="39">
        <f>FRA!F59</f>
        <v>0</v>
      </c>
      <c r="G47" s="96">
        <f>FRA!G59</f>
        <v>0</v>
      </c>
    </row>
    <row r="48" spans="1:7" x14ac:dyDescent="0.2">
      <c r="A48" s="38">
        <f>FRA!I60</f>
        <v>5</v>
      </c>
      <c r="B48" s="38">
        <f>FRA!A60</f>
        <v>18</v>
      </c>
      <c r="C48" s="38">
        <f>FRA!D60</f>
        <v>0</v>
      </c>
      <c r="D48" s="39">
        <f>FRA!E60</f>
        <v>0</v>
      </c>
      <c r="E48" s="38" t="e">
        <f>FRA!#REF!</f>
        <v>#REF!</v>
      </c>
      <c r="F48" s="39">
        <f>FRA!F60</f>
        <v>0</v>
      </c>
      <c r="G48" s="96">
        <f>FRA!G60</f>
        <v>0</v>
      </c>
    </row>
    <row r="49" spans="1:7" x14ac:dyDescent="0.2">
      <c r="A49" s="38">
        <f>FRA!I61</f>
        <v>5</v>
      </c>
      <c r="B49" s="38">
        <f>FRA!A61</f>
        <v>19</v>
      </c>
      <c r="C49" s="38">
        <f>FRA!D61</f>
        <v>0</v>
      </c>
      <c r="D49" s="39" t="str">
        <f>FRA!E61</f>
        <v xml:space="preserve">All stair nosings should be easily identifiable to visually impaired and blind persons as a matter of duty of care and should achieve the Light Reflectance Values as set out in ADM (a LRV of 30) particularly as these staircases are the main means of escape in the event of fire (for persons on the 1st floor). </v>
      </c>
      <c r="E49" s="38" t="e">
        <f>FRA!#REF!</f>
        <v>#REF!</v>
      </c>
      <c r="F49" s="39">
        <f>FRA!F61</f>
        <v>0</v>
      </c>
      <c r="G49" s="96">
        <f>FRA!G61</f>
        <v>0</v>
      </c>
    </row>
    <row r="50" spans="1:7" x14ac:dyDescent="0.2">
      <c r="A50" s="38">
        <f>FRA!I62</f>
        <v>5</v>
      </c>
      <c r="B50" s="38">
        <f>FRA!A62</f>
        <v>19</v>
      </c>
      <c r="C50" s="38">
        <f>FRA!D62</f>
        <v>0</v>
      </c>
      <c r="D50" s="39">
        <f>FRA!E62</f>
        <v>0</v>
      </c>
      <c r="E50" s="38" t="e">
        <f>FRA!#REF!</f>
        <v>#REF!</v>
      </c>
      <c r="F50" s="39">
        <f>FRA!F62</f>
        <v>0</v>
      </c>
      <c r="G50" s="96">
        <f>FRA!G62</f>
        <v>0</v>
      </c>
    </row>
    <row r="51" spans="1:7" x14ac:dyDescent="0.2">
      <c r="A51" s="38">
        <f>FRA!I63</f>
        <v>5</v>
      </c>
      <c r="B51" s="38">
        <v>0</v>
      </c>
      <c r="C51" s="38">
        <v>0</v>
      </c>
      <c r="D51" s="39">
        <v>0</v>
      </c>
      <c r="E51" s="38" t="e">
        <f>FRA!#REF!</f>
        <v>#REF!</v>
      </c>
      <c r="F51" s="39">
        <f>FRA!F63</f>
        <v>0</v>
      </c>
      <c r="G51" s="96">
        <f>FRA!G63</f>
        <v>0</v>
      </c>
    </row>
    <row r="52" spans="1:7" x14ac:dyDescent="0.2">
      <c r="A52" s="38">
        <f>FRA!I64</f>
        <v>5</v>
      </c>
      <c r="B52" s="53">
        <f>FRA!A64</f>
        <v>20</v>
      </c>
      <c r="C52" s="38">
        <f>FRA!D64</f>
        <v>0</v>
      </c>
      <c r="D52" s="39" t="str">
        <f>FRA!E64</f>
        <v>There is emergency lighting fitted in this building, it has not been fitted to standard but it is not required</v>
      </c>
      <c r="E52" s="38" t="e">
        <f>FRA!#REF!</f>
        <v>#REF!</v>
      </c>
      <c r="F52" s="39">
        <f>FRA!F64</f>
        <v>0</v>
      </c>
      <c r="G52" s="96">
        <f>FRA!G64</f>
        <v>0</v>
      </c>
    </row>
    <row r="53" spans="1:7" x14ac:dyDescent="0.2">
      <c r="A53" s="38">
        <f>FRA!I65</f>
        <v>5</v>
      </c>
      <c r="B53" s="54">
        <f>FRA!A65</f>
        <v>20</v>
      </c>
      <c r="C53" s="38">
        <f>FRA!D65</f>
        <v>0</v>
      </c>
      <c r="D53" s="39">
        <f>FRA!E65</f>
        <v>0</v>
      </c>
      <c r="E53" s="38" t="e">
        <f>FRA!#REF!</f>
        <v>#REF!</v>
      </c>
      <c r="F53" s="39">
        <f>FRA!F65</f>
        <v>0</v>
      </c>
      <c r="G53" s="96">
        <f>FRA!G65</f>
        <v>0</v>
      </c>
    </row>
    <row r="54" spans="1:7" x14ac:dyDescent="0.2">
      <c r="A54" s="38">
        <f>FRA!I66</f>
        <v>5</v>
      </c>
      <c r="B54" s="54">
        <f>FRA!A66</f>
        <v>21</v>
      </c>
      <c r="C54" s="38">
        <f>FRA!D66</f>
        <v>0</v>
      </c>
      <c r="D54" s="39">
        <f>FRA!E66</f>
        <v>0</v>
      </c>
      <c r="E54" s="38" t="e">
        <f>FRA!#REF!</f>
        <v>#REF!</v>
      </c>
      <c r="F54" s="39">
        <f>FRA!F66</f>
        <v>0</v>
      </c>
      <c r="G54" s="96">
        <f>FRA!G66</f>
        <v>0</v>
      </c>
    </row>
    <row r="55" spans="1:7" x14ac:dyDescent="0.2">
      <c r="A55" s="38">
        <f>FRA!I67</f>
        <v>5</v>
      </c>
      <c r="B55" s="54">
        <f>FRA!A67</f>
        <v>21</v>
      </c>
      <c r="C55" s="38">
        <f>FRA!D67</f>
        <v>0</v>
      </c>
      <c r="D55" s="39">
        <f>FRA!E67</f>
        <v>0</v>
      </c>
      <c r="E55" s="38" t="e">
        <f>FRA!#REF!</f>
        <v>#REF!</v>
      </c>
      <c r="F55" s="39">
        <f>FRA!F67</f>
        <v>0</v>
      </c>
      <c r="G55" s="96">
        <f>FRA!G67</f>
        <v>0</v>
      </c>
    </row>
    <row r="56" spans="1:7" x14ac:dyDescent="0.2">
      <c r="A56" s="38">
        <f>FRA!I68</f>
        <v>5</v>
      </c>
      <c r="B56" s="38">
        <v>0</v>
      </c>
      <c r="C56" s="38">
        <v>0</v>
      </c>
      <c r="D56" s="39">
        <v>0</v>
      </c>
      <c r="E56" s="38" t="e">
        <f>FRA!#REF!</f>
        <v>#REF!</v>
      </c>
      <c r="F56" s="39">
        <f>FRA!F68</f>
        <v>0</v>
      </c>
      <c r="G56" s="96">
        <f>FRA!G68</f>
        <v>0</v>
      </c>
    </row>
    <row r="57" spans="1:7" x14ac:dyDescent="0.2">
      <c r="A57" s="38">
        <f>FRA!I69</f>
        <v>6</v>
      </c>
      <c r="B57" s="53">
        <f>FRA!A69</f>
        <v>22</v>
      </c>
      <c r="C57" s="38" t="str">
        <f>FRA!D69</f>
        <v>P3</v>
      </c>
      <c r="D57" s="39" t="str">
        <f>FRA!E69</f>
        <v>Fit Danger Electricity and Keep Locked Shut signs to the electrical intake door</v>
      </c>
      <c r="E57" s="38" t="e">
        <f>FRA!#REF!</f>
        <v>#REF!</v>
      </c>
      <c r="F57" s="39">
        <f>FRA!F69</f>
        <v>0</v>
      </c>
      <c r="G57" s="96">
        <f>FRA!G69</f>
        <v>0</v>
      </c>
    </row>
    <row r="58" spans="1:7" x14ac:dyDescent="0.2">
      <c r="A58" s="38">
        <f>FRA!I70</f>
        <v>6</v>
      </c>
      <c r="B58" s="54">
        <f>FRA!A70</f>
        <v>22</v>
      </c>
      <c r="C58" s="38">
        <f>FRA!D70</f>
        <v>0</v>
      </c>
      <c r="D58" s="39">
        <f>FRA!E70</f>
        <v>0</v>
      </c>
      <c r="E58" s="38" t="e">
        <f>FRA!#REF!</f>
        <v>#REF!</v>
      </c>
      <c r="F58" s="39">
        <f>FRA!F70</f>
        <v>0</v>
      </c>
      <c r="G58" s="96">
        <f>FRA!G70</f>
        <v>0</v>
      </c>
    </row>
    <row r="59" spans="1:7" x14ac:dyDescent="0.2">
      <c r="A59" s="38">
        <f>FRA!I71</f>
        <v>6</v>
      </c>
      <c r="B59" s="54">
        <f>FRA!A71</f>
        <v>22</v>
      </c>
      <c r="C59" s="38">
        <f>FRA!D71</f>
        <v>0</v>
      </c>
      <c r="D59" s="39">
        <f>FRA!E71</f>
        <v>0</v>
      </c>
      <c r="E59" s="38" t="e">
        <f>FRA!#REF!</f>
        <v>#REF!</v>
      </c>
      <c r="F59" s="39">
        <f>FRA!F71</f>
        <v>0</v>
      </c>
      <c r="G59" s="96">
        <f>FRA!G71</f>
        <v>0</v>
      </c>
    </row>
    <row r="60" spans="1:7" x14ac:dyDescent="0.2">
      <c r="A60" s="38">
        <f>FRA!I72</f>
        <v>6</v>
      </c>
      <c r="B60" s="54">
        <f>FRA!A72</f>
        <v>22</v>
      </c>
      <c r="C60" s="38">
        <f>FRA!D72</f>
        <v>0</v>
      </c>
      <c r="D60" s="39">
        <f>FRA!E72</f>
        <v>0</v>
      </c>
      <c r="E60" s="38" t="e">
        <f>FRA!#REF!</f>
        <v>#REF!</v>
      </c>
      <c r="F60" s="39">
        <f>FRA!F72</f>
        <v>0</v>
      </c>
      <c r="G60" s="96">
        <f>FRA!G72</f>
        <v>0</v>
      </c>
    </row>
    <row r="61" spans="1:7" x14ac:dyDescent="0.2">
      <c r="A61" s="38">
        <f>FRA!I73</f>
        <v>6</v>
      </c>
      <c r="B61" s="54">
        <f>FRA!A73</f>
        <v>22</v>
      </c>
      <c r="C61" s="38">
        <f>FRA!D73</f>
        <v>0</v>
      </c>
      <c r="D61" s="39">
        <f>FRA!E73</f>
        <v>0</v>
      </c>
      <c r="E61" s="38" t="e">
        <f>FRA!#REF!</f>
        <v>#REF!</v>
      </c>
      <c r="F61" s="39">
        <f>FRA!F73</f>
        <v>0</v>
      </c>
      <c r="G61" s="96">
        <f>FRA!G73</f>
        <v>0</v>
      </c>
    </row>
    <row r="62" spans="1:7" x14ac:dyDescent="0.2">
      <c r="A62" s="38">
        <f>FRA!I74</f>
        <v>6</v>
      </c>
      <c r="B62" s="54">
        <f>FRA!A74</f>
        <v>22</v>
      </c>
      <c r="C62" s="38">
        <f>FRA!D74</f>
        <v>0</v>
      </c>
      <c r="D62" s="39">
        <f>FRA!E74</f>
        <v>0</v>
      </c>
      <c r="E62" s="38" t="e">
        <f>FRA!#REF!</f>
        <v>#REF!</v>
      </c>
      <c r="F62" s="39">
        <f>FRA!F74</f>
        <v>0</v>
      </c>
      <c r="G62" s="96">
        <f>FRA!G74</f>
        <v>0</v>
      </c>
    </row>
    <row r="63" spans="1:7" x14ac:dyDescent="0.2">
      <c r="A63" s="38">
        <f>FRA!I75</f>
        <v>6</v>
      </c>
      <c r="B63" s="38">
        <f>FRA!A75</f>
        <v>23</v>
      </c>
      <c r="C63" s="38">
        <f>FRA!D75</f>
        <v>0</v>
      </c>
      <c r="D63" s="39">
        <f>FRA!E75</f>
        <v>0</v>
      </c>
      <c r="E63" s="38" t="e">
        <f>FRA!#REF!</f>
        <v>#REF!</v>
      </c>
      <c r="F63" s="39">
        <f>FRA!F75</f>
        <v>0</v>
      </c>
      <c r="G63" s="96">
        <f>FRA!G75</f>
        <v>0</v>
      </c>
    </row>
    <row r="64" spans="1:7" x14ac:dyDescent="0.2">
      <c r="A64" s="38">
        <f>FRA!I76</f>
        <v>6</v>
      </c>
      <c r="B64" s="38">
        <f>FRA!A76</f>
        <v>23</v>
      </c>
      <c r="C64" s="38">
        <f>FRA!D76</f>
        <v>0</v>
      </c>
      <c r="D64" s="39">
        <f>FRA!E76</f>
        <v>0</v>
      </c>
      <c r="E64" s="38" t="e">
        <f>FRA!#REF!</f>
        <v>#REF!</v>
      </c>
      <c r="F64" s="39">
        <f>FRA!F76</f>
        <v>0</v>
      </c>
      <c r="G64" s="96">
        <f>FRA!G76</f>
        <v>0</v>
      </c>
    </row>
    <row r="65" spans="1:7" x14ac:dyDescent="0.2">
      <c r="A65" s="38">
        <f>FRA!I77</f>
        <v>6</v>
      </c>
      <c r="B65" s="38">
        <v>0</v>
      </c>
      <c r="C65" s="38">
        <v>0</v>
      </c>
      <c r="D65" s="39">
        <v>0</v>
      </c>
      <c r="E65" s="38" t="e">
        <f>FRA!#REF!</f>
        <v>#REF!</v>
      </c>
      <c r="F65" s="39">
        <f>FRA!F77</f>
        <v>0</v>
      </c>
      <c r="G65" s="96">
        <f>FRA!G77</f>
        <v>0</v>
      </c>
    </row>
    <row r="66" spans="1:7" x14ac:dyDescent="0.2">
      <c r="A66" s="38">
        <f>FRA!I78</f>
        <v>7</v>
      </c>
      <c r="B66" s="53">
        <f>FRA!A78</f>
        <v>24</v>
      </c>
      <c r="C66" s="38" t="str">
        <f>FRA!D78</f>
        <v>P3</v>
      </c>
      <c r="D66" s="39" t="str">
        <f>FRA!E78</f>
        <v xml:space="preserve">It would be advisable to fit a BS5839-6 LD2 system to all flats if not already fitted. Review recommended. </v>
      </c>
      <c r="E66" s="38" t="e">
        <f>FRA!#REF!</f>
        <v>#REF!</v>
      </c>
      <c r="F66" s="39">
        <f>FRA!F78</f>
        <v>0</v>
      </c>
      <c r="G66" s="96">
        <f>FRA!G78</f>
        <v>0</v>
      </c>
    </row>
    <row r="67" spans="1:7" x14ac:dyDescent="0.2">
      <c r="A67" s="38">
        <f>FRA!I79</f>
        <v>7</v>
      </c>
      <c r="B67" s="54">
        <f>FRA!A79</f>
        <v>24</v>
      </c>
      <c r="C67" s="38">
        <f>FRA!D79</f>
        <v>0</v>
      </c>
      <c r="D67" s="39">
        <f>FRA!E79</f>
        <v>0</v>
      </c>
      <c r="E67" s="38" t="e">
        <f>FRA!#REF!</f>
        <v>#REF!</v>
      </c>
      <c r="F67" s="39">
        <f>FRA!F79</f>
        <v>0</v>
      </c>
      <c r="G67" s="96">
        <f>FRA!G79</f>
        <v>0</v>
      </c>
    </row>
    <row r="68" spans="1:7" x14ac:dyDescent="0.2">
      <c r="A68" s="38">
        <f>FRA!I80</f>
        <v>7</v>
      </c>
      <c r="B68" s="54">
        <f>FRA!A80</f>
        <v>25</v>
      </c>
      <c r="C68" s="38">
        <f>FRA!D80</f>
        <v>0</v>
      </c>
      <c r="D68" s="39">
        <f>FRA!E80</f>
        <v>0</v>
      </c>
      <c r="E68" s="38" t="e">
        <f>FRA!#REF!</f>
        <v>#REF!</v>
      </c>
      <c r="F68" s="39">
        <f>FRA!F80</f>
        <v>0</v>
      </c>
      <c r="G68" s="96">
        <f>FRA!G80</f>
        <v>0</v>
      </c>
    </row>
    <row r="69" spans="1:7" x14ac:dyDescent="0.2">
      <c r="A69" s="38">
        <f>FRA!I81</f>
        <v>7</v>
      </c>
      <c r="B69" s="54">
        <f>FRA!A81</f>
        <v>25</v>
      </c>
      <c r="C69" s="38">
        <f>FRA!D81</f>
        <v>0</v>
      </c>
      <c r="D69" s="39">
        <f>FRA!E81</f>
        <v>0</v>
      </c>
      <c r="E69" s="38" t="e">
        <f>FRA!#REF!</f>
        <v>#REF!</v>
      </c>
      <c r="F69" s="39">
        <f>FRA!F81</f>
        <v>0</v>
      </c>
      <c r="G69" s="96">
        <f>FRA!G81</f>
        <v>0</v>
      </c>
    </row>
    <row r="70" spans="1:7" x14ac:dyDescent="0.2">
      <c r="A70" s="38">
        <f>FRA!I82</f>
        <v>7</v>
      </c>
      <c r="B70" s="54">
        <f>FRA!A82</f>
        <v>26</v>
      </c>
      <c r="C70" s="38">
        <f>FRA!D82</f>
        <v>0</v>
      </c>
      <c r="D70" s="39">
        <f>FRA!E82</f>
        <v>0</v>
      </c>
      <c r="E70" s="38" t="e">
        <f>FRA!#REF!</f>
        <v>#REF!</v>
      </c>
      <c r="F70" s="39">
        <f>FRA!F82</f>
        <v>0</v>
      </c>
      <c r="G70" s="96">
        <f>FRA!G82</f>
        <v>0</v>
      </c>
    </row>
    <row r="71" spans="1:7" x14ac:dyDescent="0.2">
      <c r="A71" s="38">
        <f>FRA!I83</f>
        <v>7</v>
      </c>
      <c r="B71" s="54">
        <f>FRA!A83</f>
        <v>26</v>
      </c>
      <c r="C71" s="38">
        <f>FRA!D83</f>
        <v>0</v>
      </c>
      <c r="D71" s="39">
        <f>FRA!E83</f>
        <v>0</v>
      </c>
      <c r="E71" s="38" t="e">
        <f>FRA!#REF!</f>
        <v>#REF!</v>
      </c>
      <c r="F71" s="39">
        <f>FRA!F83</f>
        <v>0</v>
      </c>
      <c r="G71" s="96">
        <f>FRA!G83</f>
        <v>0</v>
      </c>
    </row>
    <row r="72" spans="1:7" x14ac:dyDescent="0.2">
      <c r="A72" s="38">
        <f>FRA!I84</f>
        <v>7</v>
      </c>
      <c r="B72" s="38">
        <v>0</v>
      </c>
      <c r="C72" s="38">
        <v>0</v>
      </c>
      <c r="D72" s="39">
        <v>0</v>
      </c>
      <c r="E72" s="38" t="e">
        <f>FRA!#REF!</f>
        <v>#REF!</v>
      </c>
      <c r="F72" s="39">
        <f>FRA!F84</f>
        <v>0</v>
      </c>
      <c r="G72" s="96">
        <f>FRA!G84</f>
        <v>0</v>
      </c>
    </row>
    <row r="73" spans="1:7" x14ac:dyDescent="0.2">
      <c r="A73" s="38">
        <f>FRA!I85</f>
        <v>8</v>
      </c>
      <c r="B73" s="53">
        <f>FRA!A85</f>
        <v>27</v>
      </c>
      <c r="C73" s="38" t="str">
        <f>FRA!D85</f>
        <v>P3</v>
      </c>
      <c r="D73" s="39" t="str">
        <f>FRA!E85</f>
        <v xml:space="preserve">The building has internal stacks. It is recommended that an internal flat survey is carried out to ensure that the compartmentation levels between flats is adequate. </v>
      </c>
      <c r="E73" s="38" t="e">
        <f>FRA!#REF!</f>
        <v>#REF!</v>
      </c>
      <c r="F73" s="39">
        <f>FRA!F85</f>
        <v>0</v>
      </c>
      <c r="G73" s="96">
        <f>FRA!G85</f>
        <v>0</v>
      </c>
    </row>
    <row r="74" spans="1:7" x14ac:dyDescent="0.2">
      <c r="A74" s="38">
        <f>FRA!I86</f>
        <v>8</v>
      </c>
      <c r="B74" s="54">
        <f>FRA!A86</f>
        <v>27</v>
      </c>
      <c r="C74" s="38">
        <f>FRA!D86</f>
        <v>0</v>
      </c>
      <c r="D74" s="39">
        <f>FRA!E86</f>
        <v>0</v>
      </c>
      <c r="E74" s="38" t="e">
        <f>FRA!#REF!</f>
        <v>#REF!</v>
      </c>
      <c r="F74" s="39">
        <f>FRA!F86</f>
        <v>0</v>
      </c>
      <c r="G74" s="96">
        <f>FRA!G86</f>
        <v>0</v>
      </c>
    </row>
    <row r="75" spans="1:7" x14ac:dyDescent="0.2">
      <c r="A75" s="38">
        <f>FRA!I87</f>
        <v>8</v>
      </c>
      <c r="B75" s="54">
        <f>FRA!A87</f>
        <v>27</v>
      </c>
      <c r="C75" s="38">
        <f>FRA!D87</f>
        <v>0</v>
      </c>
      <c r="D75" s="39">
        <f>FRA!E87</f>
        <v>0</v>
      </c>
      <c r="E75" s="38" t="e">
        <f>FRA!#REF!</f>
        <v>#REF!</v>
      </c>
      <c r="F75" s="39">
        <f>FRA!F87</f>
        <v>0</v>
      </c>
      <c r="G75" s="96">
        <f>FRA!G87</f>
        <v>0</v>
      </c>
    </row>
    <row r="76" spans="1:7" x14ac:dyDescent="0.2">
      <c r="A76" s="38">
        <f>FRA!I88</f>
        <v>8</v>
      </c>
      <c r="B76" s="54">
        <f>FRA!A88</f>
        <v>27</v>
      </c>
      <c r="C76" s="38">
        <f>FRA!D88</f>
        <v>0</v>
      </c>
      <c r="D76" s="39">
        <f>FRA!E88</f>
        <v>0</v>
      </c>
      <c r="E76" s="38" t="e">
        <f>FRA!#REF!</f>
        <v>#REF!</v>
      </c>
      <c r="F76" s="39">
        <f>FRA!F88</f>
        <v>0</v>
      </c>
      <c r="G76" s="96">
        <f>FRA!G88</f>
        <v>0</v>
      </c>
    </row>
    <row r="77" spans="1:7" x14ac:dyDescent="0.2">
      <c r="A77" s="38">
        <f>FRA!I89</f>
        <v>8</v>
      </c>
      <c r="B77" s="54">
        <f>FRA!A89</f>
        <v>27</v>
      </c>
      <c r="C77" s="38">
        <f>FRA!D89</f>
        <v>0</v>
      </c>
      <c r="D77" s="39">
        <f>FRA!E89</f>
        <v>0</v>
      </c>
      <c r="E77" s="38" t="e">
        <f>FRA!#REF!</f>
        <v>#REF!</v>
      </c>
      <c r="F77" s="39">
        <f>FRA!F89</f>
        <v>0</v>
      </c>
      <c r="G77" s="96">
        <f>FRA!G89</f>
        <v>0</v>
      </c>
    </row>
    <row r="78" spans="1:7" x14ac:dyDescent="0.2">
      <c r="A78" s="38">
        <f>FRA!I90</f>
        <v>8</v>
      </c>
      <c r="B78" s="38">
        <f>FRA!A90</f>
        <v>28</v>
      </c>
      <c r="C78" s="38">
        <f>FRA!D90</f>
        <v>0</v>
      </c>
      <c r="D78" s="39">
        <f>FRA!E90</f>
        <v>0</v>
      </c>
      <c r="E78" s="38" t="e">
        <f>FRA!#REF!</f>
        <v>#REF!</v>
      </c>
      <c r="F78" s="39">
        <f>FRA!F90</f>
        <v>0</v>
      </c>
      <c r="G78" s="96">
        <f>FRA!G90</f>
        <v>0</v>
      </c>
    </row>
    <row r="79" spans="1:7" x14ac:dyDescent="0.2">
      <c r="A79" s="38">
        <f>FRA!I91</f>
        <v>8</v>
      </c>
      <c r="B79" s="38">
        <f>FRA!A91</f>
        <v>28</v>
      </c>
      <c r="C79" s="38">
        <f>FRA!D91</f>
        <v>0</v>
      </c>
      <c r="D79" s="39">
        <f>FRA!E91</f>
        <v>0</v>
      </c>
      <c r="E79" s="38" t="e">
        <f>FRA!#REF!</f>
        <v>#REF!</v>
      </c>
      <c r="F79" s="39">
        <f>FRA!F91</f>
        <v>0</v>
      </c>
      <c r="G79" s="96">
        <f>FRA!G91</f>
        <v>0</v>
      </c>
    </row>
    <row r="80" spans="1:7" x14ac:dyDescent="0.2">
      <c r="A80" s="38">
        <f>FRA!I92</f>
        <v>8</v>
      </c>
      <c r="B80" s="38">
        <f>FRA!A92</f>
        <v>29</v>
      </c>
      <c r="C80" s="38">
        <f>FRA!D92</f>
        <v>0</v>
      </c>
      <c r="D80" s="39">
        <f>FRA!E92</f>
        <v>0</v>
      </c>
      <c r="E80" s="38" t="e">
        <f>FRA!#REF!</f>
        <v>#REF!</v>
      </c>
      <c r="F80" s="39">
        <f>FRA!F92</f>
        <v>0</v>
      </c>
      <c r="G80" s="96">
        <f>FRA!G92</f>
        <v>0</v>
      </c>
    </row>
    <row r="81" spans="1:7" x14ac:dyDescent="0.2">
      <c r="A81" s="38">
        <f>FRA!I93</f>
        <v>8</v>
      </c>
      <c r="B81" s="38">
        <f>FRA!A93</f>
        <v>29</v>
      </c>
      <c r="C81" s="38">
        <f>FRA!D93</f>
        <v>0</v>
      </c>
      <c r="D81" s="39">
        <f>FRA!E93</f>
        <v>0</v>
      </c>
      <c r="E81" s="38" t="e">
        <f>FRA!#REF!</f>
        <v>#REF!</v>
      </c>
      <c r="F81" s="39">
        <f>FRA!F93</f>
        <v>0</v>
      </c>
      <c r="G81" s="96">
        <f>FRA!G93</f>
        <v>0</v>
      </c>
    </row>
    <row r="82" spans="1:7" x14ac:dyDescent="0.2">
      <c r="A82" s="38">
        <f>FRA!I94</f>
        <v>8</v>
      </c>
      <c r="B82" s="38">
        <v>0</v>
      </c>
      <c r="C82" s="38">
        <v>0</v>
      </c>
      <c r="D82" s="39">
        <v>0</v>
      </c>
      <c r="E82" s="38" t="e">
        <f>FRA!#REF!</f>
        <v>#REF!</v>
      </c>
      <c r="F82" s="39">
        <f>FRA!F94</f>
        <v>0</v>
      </c>
      <c r="G82" s="96">
        <f>FRA!G94</f>
        <v>0</v>
      </c>
    </row>
    <row r="83" spans="1:7" x14ac:dyDescent="0.2">
      <c r="A83" s="38">
        <f>FRA!I95</f>
        <v>8</v>
      </c>
      <c r="B83" s="53">
        <f>FRA!A95</f>
        <v>30</v>
      </c>
      <c r="C83" s="38">
        <f>FRA!D95</f>
        <v>0</v>
      </c>
      <c r="D83" s="39" t="str">
        <f>FRA!E95</f>
        <v xml:space="preserve">The communal areas should be sterile areas and as such it is considered that fire extinguishers are not required. It should be noted that fire extinguishers can pose a risk to life if used by untrained people. </v>
      </c>
      <c r="E83" s="38" t="e">
        <f>FRA!#REF!</f>
        <v>#REF!</v>
      </c>
      <c r="F83" s="39">
        <f>FRA!F95</f>
        <v>0</v>
      </c>
      <c r="G83" s="96">
        <f>FRA!G95</f>
        <v>0</v>
      </c>
    </row>
    <row r="84" spans="1:7" x14ac:dyDescent="0.2">
      <c r="A84" s="38">
        <f>FRA!I96</f>
        <v>8</v>
      </c>
      <c r="B84" s="54">
        <f>FRA!A96</f>
        <v>30</v>
      </c>
      <c r="C84" s="38">
        <f>FRA!D96</f>
        <v>0</v>
      </c>
      <c r="D84" s="39">
        <f>FRA!E96</f>
        <v>0</v>
      </c>
      <c r="E84" s="38" t="e">
        <f>FRA!#REF!</f>
        <v>#REF!</v>
      </c>
      <c r="F84" s="39">
        <f>FRA!F96</f>
        <v>0</v>
      </c>
      <c r="G84" s="96">
        <f>FRA!G96</f>
        <v>0</v>
      </c>
    </row>
    <row r="85" spans="1:7" x14ac:dyDescent="0.2">
      <c r="A85" s="38">
        <f>FRA!I97</f>
        <v>8</v>
      </c>
      <c r="B85" s="54">
        <f>FRA!A97</f>
        <v>31</v>
      </c>
      <c r="C85" s="38">
        <f>FRA!D97</f>
        <v>0</v>
      </c>
      <c r="D85" s="39">
        <f>FRA!E97</f>
        <v>0</v>
      </c>
      <c r="E85" s="38" t="e">
        <f>FRA!#REF!</f>
        <v>#REF!</v>
      </c>
      <c r="F85" s="39">
        <f>FRA!F97</f>
        <v>0</v>
      </c>
      <c r="G85" s="96">
        <f>FRA!G97</f>
        <v>0</v>
      </c>
    </row>
    <row r="86" spans="1:7" x14ac:dyDescent="0.2">
      <c r="A86" s="38">
        <f>FRA!I98</f>
        <v>8</v>
      </c>
      <c r="B86" s="54">
        <f>FRA!A98</f>
        <v>31</v>
      </c>
      <c r="C86" s="38">
        <f>FRA!D98</f>
        <v>0</v>
      </c>
      <c r="D86" s="39">
        <f>FRA!E98</f>
        <v>0</v>
      </c>
      <c r="E86" s="38" t="e">
        <f>FRA!#REF!</f>
        <v>#REF!</v>
      </c>
      <c r="F86" s="39">
        <f>FRA!F98</f>
        <v>0</v>
      </c>
      <c r="G86" s="96">
        <f>FRA!G98</f>
        <v>0</v>
      </c>
    </row>
    <row r="87" spans="1:7" x14ac:dyDescent="0.2">
      <c r="A87" s="38">
        <f>FRA!I99</f>
        <v>8</v>
      </c>
      <c r="B87" s="54">
        <f>FRA!A99</f>
        <v>32</v>
      </c>
      <c r="C87" s="38">
        <f>FRA!D99</f>
        <v>0</v>
      </c>
      <c r="D87" s="39">
        <f>FRA!E99</f>
        <v>0</v>
      </c>
      <c r="E87" s="38" t="e">
        <f>FRA!#REF!</f>
        <v>#REF!</v>
      </c>
      <c r="F87" s="39">
        <f>FRA!F99</f>
        <v>0</v>
      </c>
      <c r="G87" s="96">
        <f>FRA!G99</f>
        <v>0</v>
      </c>
    </row>
    <row r="88" spans="1:7" x14ac:dyDescent="0.2">
      <c r="A88" s="38">
        <f>FRA!I100</f>
        <v>8</v>
      </c>
      <c r="B88" s="54">
        <f>FRA!A100</f>
        <v>32</v>
      </c>
      <c r="C88" s="38">
        <f>FRA!D100</f>
        <v>0</v>
      </c>
      <c r="D88" s="39">
        <f>FRA!E100</f>
        <v>0</v>
      </c>
      <c r="E88" s="38" t="e">
        <f>FRA!#REF!</f>
        <v>#REF!</v>
      </c>
      <c r="F88" s="39">
        <f>FRA!F100</f>
        <v>0</v>
      </c>
      <c r="G88" s="96">
        <f>FRA!G100</f>
        <v>0</v>
      </c>
    </row>
    <row r="89" spans="1:7" x14ac:dyDescent="0.2">
      <c r="A89" s="38">
        <f>FRA!I101</f>
        <v>8</v>
      </c>
      <c r="B89" s="54">
        <f>FRA!A101</f>
        <v>33</v>
      </c>
      <c r="C89" s="38">
        <f>FRA!D101</f>
        <v>0</v>
      </c>
      <c r="D89" s="39">
        <f>FRA!E101</f>
        <v>0</v>
      </c>
      <c r="E89" s="38" t="e">
        <f>FRA!#REF!</f>
        <v>#REF!</v>
      </c>
      <c r="F89" s="39">
        <f>FRA!F101</f>
        <v>0</v>
      </c>
      <c r="G89" s="96">
        <f>FRA!G101</f>
        <v>0</v>
      </c>
    </row>
    <row r="90" spans="1:7" x14ac:dyDescent="0.2">
      <c r="A90" s="38">
        <f>FRA!I102</f>
        <v>8</v>
      </c>
      <c r="B90" s="54">
        <f>FRA!A102</f>
        <v>33</v>
      </c>
      <c r="C90" s="38">
        <f>FRA!D102</f>
        <v>0</v>
      </c>
      <c r="D90" s="39">
        <f>FRA!E102</f>
        <v>0</v>
      </c>
      <c r="E90" s="38" t="e">
        <f>FRA!#REF!</f>
        <v>#REF!</v>
      </c>
      <c r="F90" s="39">
        <f>FRA!F102</f>
        <v>0</v>
      </c>
      <c r="G90" s="96">
        <f>FRA!G102</f>
        <v>0</v>
      </c>
    </row>
    <row r="91" spans="1:7" x14ac:dyDescent="0.2">
      <c r="A91" s="38">
        <f>FRA!I103</f>
        <v>8</v>
      </c>
      <c r="B91" s="38">
        <v>0</v>
      </c>
      <c r="C91" s="38">
        <v>0</v>
      </c>
      <c r="D91" s="39">
        <v>0</v>
      </c>
      <c r="E91" s="38" t="e">
        <f>FRA!#REF!</f>
        <v>#REF!</v>
      </c>
      <c r="F91" s="39">
        <f>FRA!F103</f>
        <v>0</v>
      </c>
      <c r="G91" s="96">
        <f>FRA!G103</f>
        <v>0</v>
      </c>
    </row>
    <row r="92" spans="1:7" x14ac:dyDescent="0.2">
      <c r="A92" s="38">
        <f>FRA!I104</f>
        <v>9</v>
      </c>
      <c r="B92" s="53">
        <f>FRA!A104</f>
        <v>34</v>
      </c>
      <c r="C92" s="38" t="str">
        <f>FRA!D104</f>
        <v>P3</v>
      </c>
      <c r="D92" s="39" t="str">
        <f>FRA!E104</f>
        <v>Roof void survey recommended</v>
      </c>
      <c r="E92" s="38" t="e">
        <f>FRA!#REF!</f>
        <v>#REF!</v>
      </c>
      <c r="F92" s="39">
        <f>FRA!F104</f>
        <v>0</v>
      </c>
      <c r="G92" s="96">
        <f>FRA!G104</f>
        <v>0</v>
      </c>
    </row>
    <row r="93" spans="1:7" x14ac:dyDescent="0.2">
      <c r="A93" s="38">
        <f>FRA!I105</f>
        <v>9</v>
      </c>
      <c r="B93" s="38">
        <f>FRA!A105</f>
        <v>35</v>
      </c>
      <c r="C93" s="38">
        <f>FRA!D105</f>
        <v>0</v>
      </c>
      <c r="D93" s="39">
        <f>FRA!E105</f>
        <v>0</v>
      </c>
      <c r="E93" s="38" t="e">
        <f>FRA!#REF!</f>
        <v>#REF!</v>
      </c>
      <c r="F93" s="39">
        <f>FRA!F105</f>
        <v>0</v>
      </c>
      <c r="G93" s="96">
        <f>FRA!G105</f>
        <v>0</v>
      </c>
    </row>
    <row r="94" spans="1:7" x14ac:dyDescent="0.2">
      <c r="A94" s="38">
        <f>FRA!I106</f>
        <v>9</v>
      </c>
      <c r="B94" s="38">
        <f>FRA!A106</f>
        <v>36</v>
      </c>
      <c r="C94" s="38">
        <f>FRA!D106</f>
        <v>0</v>
      </c>
      <c r="D94" s="39">
        <f>FRA!E106</f>
        <v>0</v>
      </c>
      <c r="E94" s="38" t="e">
        <f>FRA!#REF!</f>
        <v>#REF!</v>
      </c>
      <c r="F94" s="39">
        <f>FRA!F106</f>
        <v>0</v>
      </c>
      <c r="G94" s="96">
        <f>FRA!G106</f>
        <v>0</v>
      </c>
    </row>
    <row r="95" spans="1:7" ht="13.5" thickBot="1" x14ac:dyDescent="0.25">
      <c r="A95" s="38">
        <f>FRA!I107</f>
        <v>9</v>
      </c>
      <c r="B95" s="38">
        <f>FRA!A107</f>
        <v>37</v>
      </c>
      <c r="C95" s="40">
        <f>FRA!D107</f>
        <v>0</v>
      </c>
      <c r="D95" s="41">
        <f>FRA!E107</f>
        <v>0</v>
      </c>
      <c r="E95" s="38" t="e">
        <f>FRA!#REF!</f>
        <v>#REF!</v>
      </c>
      <c r="F95" s="39">
        <f>FRA!F107</f>
        <v>0</v>
      </c>
      <c r="G95" s="96">
        <f>FRA!G107</f>
        <v>0</v>
      </c>
    </row>
    <row r="96" spans="1:7" x14ac:dyDescent="0.2">
      <c r="A96" s="56">
        <f>'M-M'!I13</f>
        <v>9</v>
      </c>
      <c r="B96" s="42">
        <f>'M-M'!A13</f>
        <v>38</v>
      </c>
      <c r="C96" s="42">
        <f>'M-M'!D13</f>
        <v>0</v>
      </c>
      <c r="D96" s="43" t="str">
        <f>'M-M'!E13</f>
        <v>Records are held centrally by the Health and Safety Team</v>
      </c>
      <c r="E96" s="42" t="e">
        <f>'M-M'!#REF!</f>
        <v>#REF!</v>
      </c>
      <c r="F96" s="43">
        <f>'M-M'!F13</f>
        <v>0</v>
      </c>
      <c r="G96" s="97">
        <f>'M-M'!G13</f>
        <v>0</v>
      </c>
    </row>
    <row r="97" spans="1:7" x14ac:dyDescent="0.2">
      <c r="A97" s="56">
        <f>'M-M'!I14</f>
        <v>9</v>
      </c>
      <c r="B97" s="101">
        <f>'M-M'!A14</f>
        <v>38</v>
      </c>
      <c r="C97" s="101">
        <f>'M-M'!D14</f>
        <v>0</v>
      </c>
      <c r="D97" s="102">
        <f>'M-M'!E14</f>
        <v>0</v>
      </c>
      <c r="E97" s="101" t="e">
        <f>'M-M'!#REF!</f>
        <v>#REF!</v>
      </c>
      <c r="F97" s="102">
        <f>'M-M'!F14</f>
        <v>0</v>
      </c>
      <c r="G97" s="103">
        <f>'M-M'!G14</f>
        <v>0</v>
      </c>
    </row>
    <row r="98" spans="1:7" x14ac:dyDescent="0.2">
      <c r="A98" s="56">
        <f>'M-M'!I15</f>
        <v>9</v>
      </c>
      <c r="B98" s="101">
        <f>'M-M'!A15</f>
        <v>39</v>
      </c>
      <c r="C98" s="101">
        <f>'M-M'!D15</f>
        <v>0</v>
      </c>
      <c r="D98" s="102" t="str">
        <f>'M-M'!E15</f>
        <v>All responsibilities for fire safety have been addressed with Barnet Homes Fire Safety Policy. The policy is available to all staff on the company intranet.</v>
      </c>
      <c r="E98" s="101" t="e">
        <f>'M-M'!#REF!</f>
        <v>#REF!</v>
      </c>
      <c r="F98" s="102">
        <f>'M-M'!F15</f>
        <v>0</v>
      </c>
      <c r="G98" s="103">
        <f>'M-M'!G15</f>
        <v>0</v>
      </c>
    </row>
    <row r="99" spans="1:7" x14ac:dyDescent="0.2">
      <c r="A99" s="56">
        <f>'M-M'!I16</f>
        <v>9</v>
      </c>
      <c r="B99" s="101">
        <f>'M-M'!A16</f>
        <v>39</v>
      </c>
      <c r="C99" s="101">
        <f>'M-M'!D16</f>
        <v>0</v>
      </c>
      <c r="D99" s="102">
        <f>'M-M'!E16</f>
        <v>0</v>
      </c>
      <c r="E99" s="101" t="e">
        <f>'M-M'!#REF!</f>
        <v>#REF!</v>
      </c>
      <c r="F99" s="102">
        <f>'M-M'!F16</f>
        <v>0</v>
      </c>
      <c r="G99" s="103">
        <f>'M-M'!G16</f>
        <v>0</v>
      </c>
    </row>
    <row r="100" spans="1:7" x14ac:dyDescent="0.2">
      <c r="A100" s="56">
        <f>'M-M'!I17</f>
        <v>9</v>
      </c>
      <c r="B100" s="101">
        <f>'M-M'!A17</f>
        <v>40</v>
      </c>
      <c r="C100" s="101">
        <f>'M-M'!D17</f>
        <v>0</v>
      </c>
      <c r="D100" s="102" t="str">
        <f>'M-M'!E17</f>
        <v>Barnet Homes take a proactive approach to fire risk assessment and liaise with the local fire authority on best practice.</v>
      </c>
      <c r="E100" s="101" t="e">
        <f>'M-M'!#REF!</f>
        <v>#REF!</v>
      </c>
      <c r="F100" s="102">
        <f>'M-M'!F17</f>
        <v>0</v>
      </c>
      <c r="G100" s="103">
        <f>'M-M'!G17</f>
        <v>0</v>
      </c>
    </row>
    <row r="101" spans="1:7" x14ac:dyDescent="0.2">
      <c r="A101" s="56">
        <f>'M-M'!I18</f>
        <v>9</v>
      </c>
      <c r="B101" s="101">
        <f>'M-M'!A18</f>
        <v>40</v>
      </c>
      <c r="C101" s="101">
        <f>'M-M'!D18</f>
        <v>0</v>
      </c>
      <c r="D101" s="102">
        <f>'M-M'!E18</f>
        <v>0</v>
      </c>
      <c r="E101" s="101" t="e">
        <f>'M-M'!#REF!</f>
        <v>#REF!</v>
      </c>
      <c r="F101" s="102">
        <f>'M-M'!F18</f>
        <v>0</v>
      </c>
      <c r="G101" s="103">
        <f>'M-M'!G18</f>
        <v>0</v>
      </c>
    </row>
    <row r="102" spans="1:7" x14ac:dyDescent="0.2">
      <c r="A102" s="56">
        <f>'M-M'!I19</f>
        <v>9</v>
      </c>
      <c r="B102" s="36">
        <v>0</v>
      </c>
      <c r="C102" s="36">
        <v>0</v>
      </c>
      <c r="D102" s="37">
        <v>0</v>
      </c>
      <c r="E102" s="38" t="e">
        <f>'M-M'!#REF!</f>
        <v>#REF!</v>
      </c>
      <c r="F102" s="39">
        <f>'M-M'!F19</f>
        <v>0</v>
      </c>
      <c r="G102" s="96">
        <f>'M-M'!G19</f>
        <v>0</v>
      </c>
    </row>
    <row r="103" spans="1:7" x14ac:dyDescent="0.2">
      <c r="A103" s="56">
        <f>'M-M'!I20</f>
        <v>9</v>
      </c>
      <c r="B103" s="55">
        <f>'M-M'!A20</f>
        <v>41</v>
      </c>
      <c r="C103" s="36">
        <f>'M-M'!D20</f>
        <v>0</v>
      </c>
      <c r="D103" s="37" t="str">
        <f>'M-M'!E20</f>
        <v>Staff are given initial fire safety training on induction into the organisation and periodic training thereafter. Training records are held centrally within the HR Department.</v>
      </c>
      <c r="E103" s="38" t="e">
        <f>'M-M'!#REF!</f>
        <v>#REF!</v>
      </c>
      <c r="F103" s="39">
        <f>'M-M'!F20</f>
        <v>0</v>
      </c>
      <c r="G103" s="96">
        <f>'M-M'!G20</f>
        <v>0</v>
      </c>
    </row>
    <row r="104" spans="1:7" x14ac:dyDescent="0.2">
      <c r="A104" s="56">
        <f>'M-M'!I21</f>
        <v>9</v>
      </c>
      <c r="B104" s="104">
        <f>'M-M'!A21</f>
        <v>41</v>
      </c>
      <c r="C104" s="36">
        <f>'M-M'!D21</f>
        <v>0</v>
      </c>
      <c r="D104" s="37">
        <f>'M-M'!E21</f>
        <v>0</v>
      </c>
      <c r="E104" s="38" t="e">
        <f>'M-M'!#REF!</f>
        <v>#REF!</v>
      </c>
      <c r="F104" s="39">
        <f>'M-M'!F21</f>
        <v>0</v>
      </c>
      <c r="G104" s="96">
        <f>'M-M'!G21</f>
        <v>0</v>
      </c>
    </row>
    <row r="105" spans="1:7" x14ac:dyDescent="0.2">
      <c r="A105" s="56">
        <f>'M-M'!I22</f>
        <v>9</v>
      </c>
      <c r="B105" s="104">
        <f>'M-M'!A22</f>
        <v>42</v>
      </c>
      <c r="C105" s="36">
        <f>'M-M'!D22</f>
        <v>0</v>
      </c>
      <c r="D105" s="37">
        <f>'M-M'!E22</f>
        <v>0</v>
      </c>
      <c r="E105" s="38" t="e">
        <f>'M-M'!#REF!</f>
        <v>#REF!</v>
      </c>
      <c r="F105" s="39">
        <f>'M-M'!F22</f>
        <v>0</v>
      </c>
      <c r="G105" s="96">
        <f>'M-M'!G22</f>
        <v>0</v>
      </c>
    </row>
    <row r="106" spans="1:7" x14ac:dyDescent="0.2">
      <c r="A106" s="56">
        <f>'M-M'!I23</f>
        <v>9</v>
      </c>
      <c r="B106" s="104">
        <f>'M-M'!A23</f>
        <v>42</v>
      </c>
      <c r="C106" s="36">
        <f>'M-M'!D23</f>
        <v>0</v>
      </c>
      <c r="D106" s="37">
        <f>'M-M'!E23</f>
        <v>0</v>
      </c>
      <c r="E106" s="38" t="e">
        <f>'M-M'!#REF!</f>
        <v>#REF!</v>
      </c>
      <c r="F106" s="39">
        <f>'M-M'!F23</f>
        <v>0</v>
      </c>
      <c r="G106" s="96">
        <f>'M-M'!G23</f>
        <v>0</v>
      </c>
    </row>
    <row r="107" spans="1:7" x14ac:dyDescent="0.2">
      <c r="A107" s="56">
        <f>'M-M'!I24</f>
        <v>9</v>
      </c>
      <c r="B107" s="36">
        <v>0</v>
      </c>
      <c r="C107" s="36">
        <v>0</v>
      </c>
      <c r="D107" s="37">
        <v>0</v>
      </c>
      <c r="E107" s="38" t="e">
        <f>'M-M'!#REF!</f>
        <v>#REF!</v>
      </c>
      <c r="F107" s="39">
        <f>'M-M'!F24</f>
        <v>0</v>
      </c>
      <c r="G107" s="96">
        <f>'M-M'!G24</f>
        <v>0</v>
      </c>
    </row>
    <row r="108" spans="1:7" x14ac:dyDescent="0.2">
      <c r="A108" s="56">
        <f>'M-M'!I25</f>
        <v>9</v>
      </c>
      <c r="B108" s="55">
        <f>'M-M'!A25</f>
        <v>43</v>
      </c>
      <c r="C108" s="36">
        <f>'M-M'!D25</f>
        <v>0</v>
      </c>
      <c r="D108" s="37" t="str">
        <f>'M-M'!E25</f>
        <v>The building is generally well maintained with some minor defects that form part of the action plan</v>
      </c>
      <c r="E108" s="38" t="e">
        <f>'M-M'!#REF!</f>
        <v>#REF!</v>
      </c>
      <c r="F108" s="39">
        <f>'M-M'!F25</f>
        <v>0</v>
      </c>
      <c r="G108" s="96">
        <f>'M-M'!G25</f>
        <v>0</v>
      </c>
    </row>
    <row r="109" spans="1:7" x14ac:dyDescent="0.2">
      <c r="A109" s="56">
        <f>'M-M'!I26</f>
        <v>9</v>
      </c>
      <c r="B109" s="104">
        <f>'M-M'!A26</f>
        <v>43</v>
      </c>
      <c r="C109" s="36">
        <f>'M-M'!D26</f>
        <v>0</v>
      </c>
      <c r="D109" s="37">
        <f>'M-M'!E26</f>
        <v>0</v>
      </c>
      <c r="E109" s="38" t="e">
        <f>'M-M'!#REF!</f>
        <v>#REF!</v>
      </c>
      <c r="F109" s="39">
        <f>'M-M'!F26</f>
        <v>0</v>
      </c>
      <c r="G109" s="96">
        <f>'M-M'!G26</f>
        <v>0</v>
      </c>
    </row>
    <row r="110" spans="1:7" x14ac:dyDescent="0.2">
      <c r="A110" s="56">
        <f>'M-M'!I27</f>
        <v>9</v>
      </c>
      <c r="B110" s="104">
        <f>'M-M'!A27</f>
        <v>44</v>
      </c>
      <c r="C110" s="36">
        <f>'M-M'!D27</f>
        <v>0</v>
      </c>
      <c r="D110" s="37" t="str">
        <f>'M-M'!E27</f>
        <v>Regular checks of the premises are carried out and any defects reported to the building maintenance office.</v>
      </c>
      <c r="E110" s="38" t="e">
        <f>'M-M'!#REF!</f>
        <v>#REF!</v>
      </c>
      <c r="F110" s="39">
        <f>'M-M'!F27</f>
        <v>0</v>
      </c>
      <c r="G110" s="96">
        <f>'M-M'!G27</f>
        <v>0</v>
      </c>
    </row>
    <row r="111" spans="1:7" x14ac:dyDescent="0.2">
      <c r="A111" s="56">
        <f>'M-M'!I28</f>
        <v>9</v>
      </c>
      <c r="B111" s="104">
        <f>'M-M'!A28</f>
        <v>44</v>
      </c>
      <c r="C111" s="36">
        <f>'M-M'!D28</f>
        <v>0</v>
      </c>
      <c r="D111" s="37">
        <f>'M-M'!E28</f>
        <v>0</v>
      </c>
      <c r="E111" s="38" t="e">
        <f>'M-M'!#REF!</f>
        <v>#REF!</v>
      </c>
      <c r="F111" s="39">
        <f>'M-M'!F28</f>
        <v>0</v>
      </c>
      <c r="G111" s="96">
        <f>'M-M'!G28</f>
        <v>0</v>
      </c>
    </row>
    <row r="112" spans="1:7" x14ac:dyDescent="0.2">
      <c r="A112" s="56">
        <f>'M-M'!I29</f>
        <v>9</v>
      </c>
      <c r="B112" s="104">
        <f>'M-M'!A29</f>
        <v>45</v>
      </c>
      <c r="C112" s="36">
        <f>'M-M'!D29</f>
        <v>0</v>
      </c>
      <c r="D112" s="37">
        <f>'M-M'!E29</f>
        <v>0</v>
      </c>
      <c r="E112" s="38" t="e">
        <f>'M-M'!#REF!</f>
        <v>#REF!</v>
      </c>
      <c r="F112" s="39">
        <f>'M-M'!F29</f>
        <v>0</v>
      </c>
      <c r="G112" s="96">
        <f>'M-M'!G29</f>
        <v>0</v>
      </c>
    </row>
    <row r="113" spans="1:7" x14ac:dyDescent="0.2">
      <c r="A113" s="56">
        <f>'M-M'!I30</f>
        <v>9</v>
      </c>
      <c r="B113" s="104">
        <f>'M-M'!A30</f>
        <v>45</v>
      </c>
      <c r="C113" s="36">
        <f>'M-M'!D30</f>
        <v>0</v>
      </c>
      <c r="D113" s="37">
        <f>'M-M'!E30</f>
        <v>0</v>
      </c>
      <c r="E113" s="38" t="e">
        <f>'M-M'!#REF!</f>
        <v>#REF!</v>
      </c>
      <c r="F113" s="39">
        <f>'M-M'!F30</f>
        <v>0</v>
      </c>
      <c r="G113" s="96">
        <f>'M-M'!G30</f>
        <v>0</v>
      </c>
    </row>
    <row r="114" spans="1:7" x14ac:dyDescent="0.2">
      <c r="A114" s="56">
        <f>'M-M'!I31</f>
        <v>9</v>
      </c>
      <c r="B114" s="104">
        <f>'M-M'!A31</f>
        <v>46</v>
      </c>
      <c r="C114" s="36">
        <f>'M-M'!D31</f>
        <v>0</v>
      </c>
      <c r="D114" s="37">
        <f>'M-M'!E31</f>
        <v>0</v>
      </c>
      <c r="E114" s="38" t="e">
        <f>'M-M'!#REF!</f>
        <v>#REF!</v>
      </c>
      <c r="F114" s="39">
        <f>'M-M'!F31</f>
        <v>0</v>
      </c>
      <c r="G114" s="96">
        <f>'M-M'!G31</f>
        <v>0</v>
      </c>
    </row>
    <row r="115" spans="1:7" x14ac:dyDescent="0.2">
      <c r="A115" s="56">
        <f>'M-M'!I32</f>
        <v>9</v>
      </c>
      <c r="B115" s="104">
        <f>'M-M'!A32</f>
        <v>46</v>
      </c>
      <c r="C115" s="36">
        <f>'M-M'!D32</f>
        <v>0</v>
      </c>
      <c r="D115" s="37">
        <f>'M-M'!E32</f>
        <v>0</v>
      </c>
      <c r="E115" s="38" t="e">
        <f>'M-M'!#REF!</f>
        <v>#REF!</v>
      </c>
      <c r="F115" s="39">
        <f>'M-M'!F32</f>
        <v>0</v>
      </c>
      <c r="G115" s="96">
        <f>'M-M'!G32</f>
        <v>0</v>
      </c>
    </row>
    <row r="116" spans="1:7" x14ac:dyDescent="0.2">
      <c r="A116" s="56">
        <f>'M-M'!I33</f>
        <v>9</v>
      </c>
      <c r="B116" s="104">
        <f>'M-M'!A33</f>
        <v>47</v>
      </c>
      <c r="C116" s="36">
        <f>'M-M'!D33</f>
        <v>0</v>
      </c>
      <c r="D116" s="37">
        <f>'M-M'!E33</f>
        <v>0</v>
      </c>
      <c r="E116" s="38" t="e">
        <f>'M-M'!#REF!</f>
        <v>#REF!</v>
      </c>
      <c r="F116" s="39">
        <f>'M-M'!F33</f>
        <v>0</v>
      </c>
      <c r="G116" s="96">
        <f>'M-M'!G33</f>
        <v>0</v>
      </c>
    </row>
    <row r="117" spans="1:7" x14ac:dyDescent="0.2">
      <c r="A117" s="56">
        <f>'M-M'!I34</f>
        <v>9</v>
      </c>
      <c r="B117" s="104">
        <f>'M-M'!A34</f>
        <v>47</v>
      </c>
      <c r="C117" s="36">
        <f>'M-M'!D34</f>
        <v>0</v>
      </c>
      <c r="D117" s="37">
        <f>'M-M'!E34</f>
        <v>0</v>
      </c>
      <c r="E117" s="38" t="e">
        <f>'M-M'!#REF!</f>
        <v>#REF!</v>
      </c>
      <c r="F117" s="39">
        <f>'M-M'!F34</f>
        <v>0</v>
      </c>
      <c r="G117" s="96">
        <f>'M-M'!G34</f>
        <v>0</v>
      </c>
    </row>
    <row r="118" spans="1:7" x14ac:dyDescent="0.2">
      <c r="A118" s="56">
        <f>'M-M'!I35</f>
        <v>9</v>
      </c>
      <c r="B118" s="104">
        <f>'M-M'!A35</f>
        <v>48</v>
      </c>
      <c r="C118" s="36">
        <f>'M-M'!D35</f>
        <v>0</v>
      </c>
      <c r="D118" s="37">
        <f>'M-M'!E35</f>
        <v>0</v>
      </c>
      <c r="E118" s="38" t="e">
        <f>'M-M'!#REF!</f>
        <v>#REF!</v>
      </c>
      <c r="F118" s="39">
        <f>'M-M'!F35</f>
        <v>0</v>
      </c>
      <c r="G118" s="96">
        <f>'M-M'!G35</f>
        <v>0</v>
      </c>
    </row>
    <row r="119" spans="1:7" x14ac:dyDescent="0.2">
      <c r="A119" s="56">
        <f>'M-M'!I36</f>
        <v>9</v>
      </c>
      <c r="B119" s="104">
        <f>'M-M'!A36</f>
        <v>48</v>
      </c>
      <c r="C119" s="36">
        <f>'M-M'!D36</f>
        <v>0</v>
      </c>
      <c r="D119" s="37">
        <f>'M-M'!E36</f>
        <v>0</v>
      </c>
      <c r="E119" s="38" t="e">
        <f>'M-M'!#REF!</f>
        <v>#REF!</v>
      </c>
      <c r="F119" s="39">
        <f>'M-M'!F36</f>
        <v>0</v>
      </c>
      <c r="G119" s="96">
        <f>'M-M'!G36</f>
        <v>0</v>
      </c>
    </row>
    <row r="120" spans="1:7" x14ac:dyDescent="0.2">
      <c r="A120" s="56">
        <f>'M-M'!I37</f>
        <v>9</v>
      </c>
      <c r="B120" s="104">
        <f>'M-M'!A37</f>
        <v>49</v>
      </c>
      <c r="C120" s="36">
        <f>'M-M'!D37</f>
        <v>0</v>
      </c>
      <c r="D120" s="37">
        <f>'M-M'!E37</f>
        <v>0</v>
      </c>
      <c r="E120" s="38" t="e">
        <f>'M-M'!#REF!</f>
        <v>#REF!</v>
      </c>
      <c r="F120" s="39">
        <f>'M-M'!F37</f>
        <v>0</v>
      </c>
      <c r="G120" s="96">
        <f>'M-M'!G37</f>
        <v>0</v>
      </c>
    </row>
    <row r="121" spans="1:7" x14ac:dyDescent="0.2">
      <c r="A121" s="56">
        <f>'M-M'!I38</f>
        <v>9</v>
      </c>
      <c r="B121" s="104">
        <f>'M-M'!A38</f>
        <v>49</v>
      </c>
      <c r="C121" s="36">
        <f>'M-M'!D38</f>
        <v>0</v>
      </c>
      <c r="D121" s="37">
        <f>'M-M'!E38</f>
        <v>0</v>
      </c>
      <c r="E121" s="38" t="e">
        <f>'M-M'!#REF!</f>
        <v>#REF!</v>
      </c>
      <c r="F121" s="39">
        <f>'M-M'!F38</f>
        <v>0</v>
      </c>
      <c r="G121" s="96">
        <f>'M-M'!G38</f>
        <v>0</v>
      </c>
    </row>
    <row r="122" spans="1:7" x14ac:dyDescent="0.2">
      <c r="A122" s="56">
        <f>'M-M'!I39</f>
        <v>9</v>
      </c>
      <c r="B122" s="104">
        <f>'M-M'!A39</f>
        <v>50</v>
      </c>
      <c r="C122" s="36">
        <f>'M-M'!D39</f>
        <v>0</v>
      </c>
      <c r="D122" s="37">
        <f>'M-M'!E39</f>
        <v>0</v>
      </c>
      <c r="E122" s="38" t="e">
        <f>'M-M'!#REF!</f>
        <v>#REF!</v>
      </c>
      <c r="F122" s="39">
        <f>'M-M'!F39</f>
        <v>0</v>
      </c>
      <c r="G122" s="96">
        <f>'M-M'!G39</f>
        <v>0</v>
      </c>
    </row>
    <row r="123" spans="1:7" x14ac:dyDescent="0.2">
      <c r="A123" s="56">
        <f>'M-M'!I40</f>
        <v>9</v>
      </c>
      <c r="B123" s="104">
        <f>'M-M'!A40</f>
        <v>50</v>
      </c>
      <c r="C123" s="36">
        <f>'M-M'!D40</f>
        <v>0</v>
      </c>
      <c r="D123" s="37">
        <f>'M-M'!E40</f>
        <v>0</v>
      </c>
      <c r="E123" s="38" t="e">
        <f>'M-M'!#REF!</f>
        <v>#REF!</v>
      </c>
      <c r="F123" s="39">
        <f>'M-M'!F40</f>
        <v>0</v>
      </c>
      <c r="G123" s="96">
        <f>'M-M'!G40</f>
        <v>0</v>
      </c>
    </row>
    <row r="124" spans="1:7" x14ac:dyDescent="0.2">
      <c r="A124" s="56">
        <f>'M-M'!I41</f>
        <v>9</v>
      </c>
      <c r="B124" s="104">
        <f>'M-M'!A41</f>
        <v>51</v>
      </c>
      <c r="C124" s="36">
        <f>'M-M'!D41</f>
        <v>0</v>
      </c>
      <c r="D124" s="37" t="str">
        <f>'M-M'!E41</f>
        <v>A schedule of maintenance is completed by Technical Services under a Service Level Agreement (SLA)</v>
      </c>
      <c r="E124" s="38" t="e">
        <f>'M-M'!#REF!</f>
        <v>#REF!</v>
      </c>
      <c r="F124" s="39">
        <f>'M-M'!F41</f>
        <v>0</v>
      </c>
      <c r="G124" s="96">
        <f>'M-M'!G41</f>
        <v>0</v>
      </c>
    </row>
    <row r="125" spans="1:7" x14ac:dyDescent="0.2">
      <c r="A125" s="56">
        <f>'M-M'!I42</f>
        <v>9</v>
      </c>
      <c r="B125" s="104">
        <f>'M-M'!A42</f>
        <v>51</v>
      </c>
      <c r="C125" s="36">
        <f>'M-M'!D42</f>
        <v>0</v>
      </c>
      <c r="D125" s="37">
        <f>'M-M'!E42</f>
        <v>0</v>
      </c>
      <c r="E125" s="38" t="e">
        <f>'M-M'!#REF!</f>
        <v>#REF!</v>
      </c>
      <c r="F125" s="39">
        <f>'M-M'!F42</f>
        <v>0</v>
      </c>
      <c r="G125" s="96">
        <f>'M-M'!G42</f>
        <v>0</v>
      </c>
    </row>
    <row r="126" spans="1:7" x14ac:dyDescent="0.2">
      <c r="A126" s="56">
        <f>'M-M'!I43</f>
        <v>9</v>
      </c>
      <c r="B126" s="36">
        <v>0</v>
      </c>
      <c r="C126" s="36">
        <v>0</v>
      </c>
      <c r="D126" s="37">
        <v>0</v>
      </c>
      <c r="E126" s="38" t="e">
        <f>'M-M'!#REF!</f>
        <v>#REF!</v>
      </c>
      <c r="F126" s="39">
        <f>'M-M'!F43</f>
        <v>0</v>
      </c>
      <c r="G126" s="96">
        <f>'M-M'!G43</f>
        <v>0</v>
      </c>
    </row>
    <row r="127" spans="1:7" x14ac:dyDescent="0.2">
      <c r="A127" s="56">
        <f>'M-M'!I44</f>
        <v>9</v>
      </c>
      <c r="B127" s="55">
        <f>'M-M'!A44</f>
        <v>52</v>
      </c>
      <c r="C127" s="36">
        <f>'M-M'!D44</f>
        <v>0</v>
      </c>
      <c r="D127" s="37" t="str">
        <f>'M-M'!E44</f>
        <v>Records are held centrally by the Health and Safety Team</v>
      </c>
      <c r="E127" s="38" t="e">
        <f>'M-M'!#REF!</f>
        <v>#REF!</v>
      </c>
      <c r="F127" s="39">
        <f>'M-M'!F44</f>
        <v>0</v>
      </c>
      <c r="G127" s="96">
        <f>'M-M'!G44</f>
        <v>0</v>
      </c>
    </row>
    <row r="128" spans="1:7" x14ac:dyDescent="0.2">
      <c r="A128" s="56">
        <f>'M-M'!I45</f>
        <v>9</v>
      </c>
      <c r="B128" s="104">
        <f>'M-M'!A45</f>
        <v>52</v>
      </c>
      <c r="C128" s="36">
        <f>'M-M'!D45</f>
        <v>0</v>
      </c>
      <c r="D128" s="37">
        <f>'M-M'!E45</f>
        <v>0</v>
      </c>
      <c r="E128" s="38" t="e">
        <f>'M-M'!#REF!</f>
        <v>#REF!</v>
      </c>
      <c r="F128" s="39">
        <f>'M-M'!F45</f>
        <v>0</v>
      </c>
      <c r="G128" s="96">
        <f>'M-M'!G45</f>
        <v>0</v>
      </c>
    </row>
    <row r="129" spans="1:7" x14ac:dyDescent="0.2">
      <c r="A129" s="56">
        <f>'M-M'!I46</f>
        <v>9</v>
      </c>
      <c r="B129" s="104">
        <f>'M-M'!A46</f>
        <v>53</v>
      </c>
      <c r="C129" s="36">
        <f>'M-M'!D46</f>
        <v>0</v>
      </c>
      <c r="D129" s="37">
        <f>'M-M'!E46</f>
        <v>0</v>
      </c>
      <c r="E129" s="38" t="e">
        <f>'M-M'!#REF!</f>
        <v>#REF!</v>
      </c>
      <c r="F129" s="39">
        <f>'M-M'!F46</f>
        <v>0</v>
      </c>
      <c r="G129" s="96">
        <f>'M-M'!G46</f>
        <v>0</v>
      </c>
    </row>
    <row r="130" spans="1:7" x14ac:dyDescent="0.2">
      <c r="A130" s="56">
        <f>'M-M'!I47</f>
        <v>9</v>
      </c>
      <c r="B130" s="104">
        <f>'M-M'!A47</f>
        <v>53</v>
      </c>
      <c r="C130" s="36">
        <f>'M-M'!D47</f>
        <v>0</v>
      </c>
      <c r="D130" s="37">
        <f>'M-M'!E47</f>
        <v>0</v>
      </c>
      <c r="E130" s="38" t="e">
        <f>'M-M'!#REF!</f>
        <v>#REF!</v>
      </c>
      <c r="F130" s="39">
        <f>'M-M'!F47</f>
        <v>0</v>
      </c>
      <c r="G130" s="96">
        <f>'M-M'!G47</f>
        <v>0</v>
      </c>
    </row>
    <row r="131" spans="1:7" x14ac:dyDescent="0.2">
      <c r="A131" s="56">
        <f>'M-M'!I48</f>
        <v>9</v>
      </c>
      <c r="B131" s="104">
        <f>'M-M'!A48</f>
        <v>54</v>
      </c>
      <c r="C131" s="36">
        <f>'M-M'!D48</f>
        <v>0</v>
      </c>
      <c r="D131" s="37" t="str">
        <f>'M-M'!E48</f>
        <v>Records are held centrally by the Health and Safety Team</v>
      </c>
      <c r="E131" s="38" t="e">
        <f>'M-M'!#REF!</f>
        <v>#REF!</v>
      </c>
      <c r="F131" s="39">
        <f>'M-M'!F48</f>
        <v>0</v>
      </c>
      <c r="G131" s="96">
        <f>'M-M'!G48</f>
        <v>0</v>
      </c>
    </row>
    <row r="132" spans="1:7" x14ac:dyDescent="0.2">
      <c r="A132" s="56">
        <f>'M-M'!I49</f>
        <v>9</v>
      </c>
      <c r="B132" s="104">
        <f>'M-M'!A49</f>
        <v>54</v>
      </c>
      <c r="C132" s="36">
        <f>'M-M'!D49</f>
        <v>0</v>
      </c>
      <c r="D132" s="37">
        <f>'M-M'!E49</f>
        <v>0</v>
      </c>
      <c r="E132" s="38" t="e">
        <f>'M-M'!#REF!</f>
        <v>#REF!</v>
      </c>
      <c r="F132" s="39">
        <f>'M-M'!F49</f>
        <v>0</v>
      </c>
      <c r="G132" s="96">
        <f>'M-M'!G49</f>
        <v>0</v>
      </c>
    </row>
    <row r="133" spans="1:7" x14ac:dyDescent="0.2">
      <c r="A133" s="56">
        <f>'M-M'!I50</f>
        <v>9</v>
      </c>
      <c r="B133" s="104">
        <f>'M-M'!A50</f>
        <v>55</v>
      </c>
      <c r="C133" s="36">
        <f>'M-M'!D50</f>
        <v>0</v>
      </c>
      <c r="D133" s="37">
        <f>'M-M'!E50</f>
        <v>0</v>
      </c>
      <c r="E133" s="38" t="e">
        <f>'M-M'!#REF!</f>
        <v>#REF!</v>
      </c>
      <c r="F133" s="39">
        <f>'M-M'!F50</f>
        <v>0</v>
      </c>
      <c r="G133" s="96">
        <f>'M-M'!G50</f>
        <v>0</v>
      </c>
    </row>
    <row r="134" spans="1:7" x14ac:dyDescent="0.2">
      <c r="A134" s="56">
        <f>'M-M'!I51</f>
        <v>9</v>
      </c>
      <c r="B134" s="104">
        <f>'M-M'!A51</f>
        <v>55</v>
      </c>
      <c r="C134" s="36">
        <f>'M-M'!D51</f>
        <v>0</v>
      </c>
      <c r="D134" s="37">
        <f>'M-M'!E51</f>
        <v>0</v>
      </c>
      <c r="E134" s="38" t="e">
        <f>'M-M'!#REF!</f>
        <v>#REF!</v>
      </c>
      <c r="F134" s="39">
        <f>'M-M'!F51</f>
        <v>0</v>
      </c>
      <c r="G134" s="96">
        <f>'M-M'!G51</f>
        <v>0</v>
      </c>
    </row>
    <row r="135" spans="1:7" x14ac:dyDescent="0.2">
      <c r="A135" s="56">
        <f>'M-M'!I52</f>
        <v>9</v>
      </c>
      <c r="B135" s="104">
        <f>'M-M'!A52</f>
        <v>56</v>
      </c>
      <c r="C135" s="36">
        <f>'M-M'!D52</f>
        <v>0</v>
      </c>
      <c r="D135" s="37">
        <f>'M-M'!E52</f>
        <v>0</v>
      </c>
      <c r="E135" s="38" t="e">
        <f>'M-M'!#REF!</f>
        <v>#REF!</v>
      </c>
      <c r="F135" s="39">
        <f>'M-M'!F52</f>
        <v>0</v>
      </c>
      <c r="G135" s="96">
        <f>'M-M'!G52</f>
        <v>0</v>
      </c>
    </row>
    <row r="136" spans="1:7" x14ac:dyDescent="0.2">
      <c r="A136" s="56">
        <f>'M-M'!I53</f>
        <v>9</v>
      </c>
      <c r="B136" s="104">
        <f>'M-M'!A53</f>
        <v>56</v>
      </c>
      <c r="C136" s="36">
        <f>'M-M'!D53</f>
        <v>0</v>
      </c>
      <c r="D136" s="37">
        <f>'M-M'!E53</f>
        <v>0</v>
      </c>
      <c r="E136" s="38" t="e">
        <f>'M-M'!#REF!</f>
        <v>#REF!</v>
      </c>
      <c r="F136" s="39">
        <f>'M-M'!F53</f>
        <v>0</v>
      </c>
      <c r="G136" s="96">
        <f>'M-M'!G53</f>
        <v>0</v>
      </c>
    </row>
    <row r="137" spans="1:7" x14ac:dyDescent="0.2">
      <c r="A137" s="56">
        <f>'M-M'!J54</f>
        <v>9</v>
      </c>
      <c r="B137" s="36">
        <v>0</v>
      </c>
      <c r="C137" s="36">
        <v>0</v>
      </c>
      <c r="D137" s="37">
        <v>0</v>
      </c>
      <c r="E137" s="38">
        <f>'M-M'!F54</f>
        <v>0</v>
      </c>
      <c r="F137" s="39">
        <f>'M-M'!G54</f>
        <v>0</v>
      </c>
      <c r="G137" s="96">
        <f>'M-M'!H54</f>
        <v>0</v>
      </c>
    </row>
    <row r="138" spans="1:7" x14ac:dyDescent="0.2">
      <c r="A138" s="56">
        <f>'M-M'!I55</f>
        <v>9</v>
      </c>
      <c r="B138" s="36">
        <f>'M-M'!A55</f>
        <v>57</v>
      </c>
      <c r="C138" s="36">
        <f>'M-M'!D55</f>
        <v>0</v>
      </c>
      <c r="D138" s="37">
        <f>'M-M'!E55</f>
        <v>0</v>
      </c>
      <c r="E138" s="38" t="e">
        <f>'M-M'!#REF!</f>
        <v>#REF!</v>
      </c>
      <c r="F138" s="39">
        <f>'M-M'!F55</f>
        <v>0</v>
      </c>
      <c r="G138" s="96">
        <f>'M-M'!G55</f>
        <v>0</v>
      </c>
    </row>
    <row r="139" spans="1:7" x14ac:dyDescent="0.2">
      <c r="A139" s="56">
        <f>'M-M'!I56</f>
        <v>9</v>
      </c>
      <c r="B139" s="36">
        <f>'M-M'!A56</f>
        <v>58</v>
      </c>
      <c r="C139" s="36">
        <f>'M-M'!D56</f>
        <v>0</v>
      </c>
      <c r="D139" s="37">
        <f>'M-M'!E56</f>
        <v>0</v>
      </c>
      <c r="E139" s="38" t="e">
        <f>'M-M'!#REF!</f>
        <v>#REF!</v>
      </c>
      <c r="F139" s="39">
        <f>'M-M'!F56</f>
        <v>0</v>
      </c>
      <c r="G139" s="96">
        <f>'M-M'!G56</f>
        <v>0</v>
      </c>
    </row>
    <row r="140" spans="1:7" x14ac:dyDescent="0.2">
      <c r="A140" s="56">
        <f>'M-M'!I57</f>
        <v>9</v>
      </c>
      <c r="B140" s="36">
        <f>'M-M'!A57</f>
        <v>59</v>
      </c>
      <c r="C140" s="36">
        <f>'M-M'!D57</f>
        <v>0</v>
      </c>
      <c r="D140" s="37">
        <f>'M-M'!E57</f>
        <v>0</v>
      </c>
      <c r="E140" s="38" t="e">
        <f>'M-M'!#REF!</f>
        <v>#REF!</v>
      </c>
      <c r="F140" s="39">
        <f>'M-M'!F57</f>
        <v>0</v>
      </c>
      <c r="G140" s="96">
        <f>'M-M'!G57</f>
        <v>0</v>
      </c>
    </row>
    <row r="141" spans="1:7" x14ac:dyDescent="0.2">
      <c r="A141" s="56">
        <f>'M-M'!I58</f>
        <v>9</v>
      </c>
      <c r="B141" s="36">
        <f>'M-M'!A58</f>
        <v>60</v>
      </c>
      <c r="C141" s="36">
        <f>'M-M'!D58</f>
        <v>0</v>
      </c>
      <c r="D141" s="37">
        <f>'M-M'!E58</f>
        <v>0</v>
      </c>
      <c r="E141" s="38" t="e">
        <f>'M-M'!#REF!</f>
        <v>#REF!</v>
      </c>
      <c r="F141" s="39">
        <f>'M-M'!F58</f>
        <v>0</v>
      </c>
      <c r="G141" s="96">
        <f>'M-M'!G58</f>
        <v>0</v>
      </c>
    </row>
    <row r="142" spans="1:7" x14ac:dyDescent="0.2">
      <c r="A142" s="56">
        <f>'M-M'!I59</f>
        <v>9</v>
      </c>
      <c r="B142" s="36">
        <f>'M-M'!A59</f>
        <v>61</v>
      </c>
      <c r="C142" s="36">
        <f>'M-M'!D59</f>
        <v>0</v>
      </c>
      <c r="D142" s="37">
        <f>'M-M'!E59</f>
        <v>0</v>
      </c>
      <c r="E142" s="38" t="e">
        <f>'M-M'!#REF!</f>
        <v>#REF!</v>
      </c>
      <c r="F142" s="39">
        <f>'M-M'!F59</f>
        <v>0</v>
      </c>
      <c r="G142" s="96">
        <f>'M-M'!G59</f>
        <v>0</v>
      </c>
    </row>
    <row r="143" spans="1:7" x14ac:dyDescent="0.2">
      <c r="A143" s="56">
        <f>'M-M'!I60</f>
        <v>9</v>
      </c>
      <c r="B143" s="36">
        <f>'M-M'!A60</f>
        <v>62</v>
      </c>
      <c r="C143" s="36">
        <f>'M-M'!D60</f>
        <v>0</v>
      </c>
      <c r="D143" s="37">
        <f>'M-M'!E60</f>
        <v>0</v>
      </c>
      <c r="E143" s="38" t="e">
        <f>'M-M'!#REF!</f>
        <v>#REF!</v>
      </c>
      <c r="F143" s="39">
        <f>'M-M'!F60</f>
        <v>0</v>
      </c>
      <c r="G143" s="96">
        <f>'M-M'!G60</f>
        <v>0</v>
      </c>
    </row>
  </sheetData>
  <sheetProtection sheet="1" objects="1" scenarios="1" selectLockedCells="1" selectUnlockedCells="1"/>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FRA-detail</vt:lpstr>
      <vt:lpstr>Premises summary</vt:lpstr>
      <vt:lpstr>FRA</vt:lpstr>
      <vt:lpstr>M-M</vt:lpstr>
      <vt:lpstr>ActionPlan</vt:lpstr>
      <vt:lpstr>Pics FED's</vt:lpstr>
      <vt:lpstr>Data</vt:lpstr>
      <vt:lpstr>'FRA-detail'!Print_Area</vt:lpstr>
      <vt:lpstr>ActionPlan!Print_Titles</vt:lpstr>
      <vt:lpstr>FRA!Print_Titles</vt:lpstr>
      <vt:lpstr>'M-M'!Print_Titles</vt:lpstr>
    </vt:vector>
  </TitlesOfParts>
  <Company>Barnet Homes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 Spreadsheet</dc:title>
  <dc:creator>London Borough of Barnet</dc:creator>
  <cp:lastModifiedBy>phil.williams@eurocompliance.co.uk</cp:lastModifiedBy>
  <cp:lastPrinted>2016-05-03T16:18:25Z</cp:lastPrinted>
  <dcterms:created xsi:type="dcterms:W3CDTF">2009-09-21T13:05:01Z</dcterms:created>
  <dcterms:modified xsi:type="dcterms:W3CDTF">2017-02-16T13:04:21Z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722030399</vt:i4>
  </property>
  <property fmtid="{D5CDD505-2E9C-101B-9397-08002B2CF9AE}" pid="3" name="_NewReviewCycle">
    <vt:lpwstr/>
  </property>
  <property fmtid="{D5CDD505-2E9C-101B-9397-08002B2CF9AE}" pid="4" name="_EmailSubject">
    <vt:lpwstr>Housing committee questions</vt:lpwstr>
  </property>
  <property fmtid="{D5CDD505-2E9C-101B-9397-08002B2CF9AE}" pid="5" name="_AuthorEmail">
    <vt:lpwstr>Ben.Wildman@barnethomes.org</vt:lpwstr>
  </property>
  <property fmtid="{D5CDD505-2E9C-101B-9397-08002B2CF9AE}" pid="6" name="_AuthorEmailDisplayName">
    <vt:lpwstr>Wildman, Ben</vt:lpwstr>
  </property>
</Properties>
</file>