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<sst xmlns="http://schemas.openxmlformats.org/spreadsheetml/2006/main" count="364" uniqueCount="224">
  <si>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</si>
  <si>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</si>
  <si>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</si>
  <si>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</si>
  <si>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</si>
  <si>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</si>
  <si>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</si>
  <si>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</si>
  <si>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</si>
  <si>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</si>
  <si>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</si>
  <si>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</si>
  <si>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</si>
  <si>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</si>
  <si>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</si>
  <si>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</si>
  <si>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</si>
  <si>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</si>
  <si>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</si>
  <si>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</si>
  <si>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</si>
  <si>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</si>
  <si>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</si>
  <si>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</si>
  <si>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</si>
  <si>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</si>
  <si>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</si>
  <si>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</si>
  <si>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</si>
  <si>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</si>
  <si>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</si>
  <si>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</si>
  <si>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</si>
  <si>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</si>
  <si>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</si>
  <si>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</si>
  <si>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</si>
  <si>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</si>
  <si>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</si>
  <si>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</si>
  <si>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</si>
  <si>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</si>
  <si>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</si>
  <si>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</si>
  <si>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</si>
  <si>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</si>
  <si>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</si>
  <si>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</si>
  <si>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</si>
  <si>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</si>
  <si>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</si>
  <si>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</si>
  <si>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</si>
  <si>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</si>
  <si>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</si>
  <si>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</si>
  <si>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</si>
  <si>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</si>
  <si>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</si>
  <si>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</si>
  <si>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</si>
  <si>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</si>
  <si>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</si>
  <si>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</si>
  <si>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</si>
  <si>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</si>
  <si>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</si>
  <si>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</si>
  <si>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</si>
  <si>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</si>
  <si>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</si>
  <si>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</si>
  <si>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</si>
  <si>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</si>
  <si>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</si>
  <si>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</si>
  <si>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</si>
  <si>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</si>
  <si>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</si>
  <si>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</si>
  <si>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</si>
  <si>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</si>
  <si>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</si>
  <si>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</si>
  <si>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</si>
  <si>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</si>
  <si>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</si>
  <si>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</si>
  <si>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</si>
  <si>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</si>
  <si>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</si>
  <si>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</si>
  <si>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</si>
  <si>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</si>
  <si>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</si>
  <si>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</si>
  <si>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</si>
  <si>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</si>
  <si>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</si>
  <si>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</si>
  <si>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</si>
  <si>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</si>
  <si>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</si>
  <si>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</si>
  <si>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</si>
  <si>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</si>
  <si>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</si>
  <si>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</si>
  <si>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</si>
  <si>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</si>
  <si>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</si>
  <si>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</si>
  <si>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</si>
  <si>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</si>
  <si>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</si>
  <si>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</si>
  <si>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</si>
  <si>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</si>
  <si>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</si>
  <si>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</si>
  <si>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</si>
  <si>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</si>
  <si>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</si>
  <si>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</si>
  <si>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</si>
  <si>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</si>
  <si>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</si>
  <si>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</si>
  <si>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</si>
  <si>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</si>
  <si>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</si>
  <si>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</si>
  <si>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</si>
  <si>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</si>
  <si>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</si>
  <si>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</si>
  <si>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</si>
  <si>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</si>
  <si>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</si>
  <si>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</si>
  <si>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</si>
  <si>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</si>
  <si>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</si>
  <si>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</si>
  <si>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</si>
  <si>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</si>
  <si>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</si>
  <si>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</si>
  <si>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</si>
  <si>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</si>
  <si>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</si>
  <si>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</si>
  <si>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</si>
  <si>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</si>
  <si>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</si>
  <si>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</si>
  <si>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</si>
  <si>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</si>
  <si>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</si>
  <si>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</si>
  <si>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</si>
  <si>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</si>
  <si>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</si>
  <si>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</si>
  <si>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</si>
  <si>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</si>
  <si>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</si>
  <si>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</si>
  <si>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</si>
  <si>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</si>
  <si>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</si>
  <si>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</si>
  <si>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</si>
  <si>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</si>
  <si>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</si>
  <si>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</si>
  <si>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</si>
  <si>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</si>
  <si>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</si>
  <si>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</si>
  <si>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</si>
  <si>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</si>
  <si>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</si>
  <si>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</si>
  <si>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</si>
  <si>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</si>
  <si>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</si>
  <si>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</si>
  <si>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</si>
  <si>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</si>
  <si>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</si>
  <si>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</si>
  <si>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</si>
  <si>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</si>
  <si>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</si>
  <si>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</si>
  <si>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</si>
  <si>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</si>
  <si>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</si>
  <si>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</si>
  <si>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</si>
  <si>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</si>
  <si>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</si>
  <si>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</si>
  <si>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</si>
  <si>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</si>
  <si>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</si>
  <si>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</si>
  <si>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</si>
  <si>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</si>
  <si>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B71A1</t>
  </si>
  <si>
    <t>General needs flatted accommodation</t>
  </si>
  <si>
    <t>Internal and external communal areas including the following:
entrances, exits, escape stairs, landings, lobbies, electrical intake/service cupboards, pram shed areas, refuse areas. Ventilation - open doors</t>
  </si>
  <si>
    <t>4 flats, 2 floors, 1 staircase and 0 lift</t>
  </si>
  <si>
    <t>There is no secure entry system fitted to this building and one should be considered in line with Barnet Homes policy</t>
  </si>
  <si>
    <t>Secured by FB11</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</si>
  <si>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appropriate photoluminescent stair nosings</t>
  </si>
  <si>
    <t>There is no emergency lighting fitted and it is not required</t>
  </si>
  <si>
    <t xml:space="preserve">The building has internal stacks. It is recommended that an internal flat survey is carried out to ensure that the compartmentation levels between flats is adequate. </t>
  </si>
  <si>
    <t>Roof void survey recommended</t>
  </si>
  <si>
    <t>321-322</t>
  </si>
  <si>
    <t>All flat entrance doors (FED's) in this building are FD30S doors.</t>
  </si>
  <si>
    <t>No electrical installation - empty</t>
  </si>
  <si>
    <t>No electrical intake installation in the communal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</si>
</sst>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85725</xdr:rowOff>
    </xdr:from>
    <xdr:to>
      <xdr:col>5</xdr:col>
      <xdr:colOff>0</xdr:colOff>
      <xdr:row>22</xdr:row>
      <xdr:rowOff>38100</xdr:rowOff>
    </xdr:to>
    <xdr:pic>
      <xdr:nvPicPr>
        <xdr:cNvPr id="5" name="Picture 4">
          <a:extLst>
            <a:ext uri="{FF2B5EF4-FFF2-40B4-BE49-F238E27FC236}">
              <a16:creationId xmlns:a16="http://schemas.microsoft.com/office/drawing/2014/main" id="{94119613-A503-4AC9-B7FB-7202C48847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144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210</v>
      </c>
    </row>
    <row r="2" spans="1:17" ht="20.25" x14ac:dyDescent="0.3">
      <c r="A2" s="108"/>
      <c r="Q2" s="1" t="s">
        <v>211</v>
      </c>
    </row>
    <row r="3" spans="1:17" ht="20.25" x14ac:dyDescent="0.3">
      <c r="Q3" s="137" t="s">
        <v>158</v>
      </c>
    </row>
    <row r="4" spans="1:17" ht="12.75" customHeight="1" x14ac:dyDescent="0.2">
      <c r="Q4" s="138" t="s">
        <v>0</v>
      </c>
    </row>
    <row r="6" spans="1:17" ht="14.1" customHeight="1" x14ac:dyDescent="0.2">
      <c r="A6" s="165" t="s">
        <v>220</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42740</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206</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Moorlands Avenue 5-8, NW7 2DF</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B71A1</v>
      </c>
    </row>
    <row r="2" spans="1:18" ht="15.95" customHeight="1" thickBot="1" x14ac:dyDescent="0.25">
      <c r="A2" s="23" t="s">
        <v>11</v>
      </c>
      <c r="B2" s="24"/>
      <c r="C2" s="238" t="str">
        <f ca="1">'FRA-detail'!A26</f>
        <v>Moorlands Avenue 5-8, NW7 2DF</v>
      </c>
      <c r="D2" s="239"/>
      <c r="E2" s="239"/>
      <c r="F2" s="239"/>
      <c r="G2" s="239"/>
      <c r="H2" s="239"/>
      <c r="I2" s="239"/>
      <c r="J2" s="240"/>
      <c r="K2" s="241" t="s">
        <v>130</v>
      </c>
      <c r="L2" s="242"/>
      <c r="M2" s="242"/>
      <c r="N2" s="139">
        <f>'FRA-detail'!J8</f>
        <v>42740</v>
      </c>
      <c r="O2" s="9"/>
      <c r="P2" s="9"/>
    </row>
    <row r="4" spans="1:18" ht="15" customHeight="1" x14ac:dyDescent="0.2">
      <c r="A4" t="s">
        <v>36</v>
      </c>
      <c r="C4" s="245" t="s">
        <v>27</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212</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213</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B71A1</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Moorlands Avenue 5-8, NW7 2DF</v>
      </c>
      <c r="C10" s="256"/>
      <c r="D10" s="257"/>
      <c r="E10" s="150" t="s">
        <v>191</v>
      </c>
      <c r="F10" s="141">
        <f>'FRA-detail'!J8</f>
        <v>42740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215</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221</v>
      </c>
      <c r="F43" s="64"/>
      <c r="G43" s="63"/>
      <c r="H43" s="92"/>
      <c r="I43">
        <f t="shared" si="0"/>
        <v>2</v>
      </c>
    </row>
    <row r="44" spans="1:9" x14ac:dyDescent="0.2">
      <c r="A44" s="69">
        <v>14</v>
      </c>
      <c r="B44" s="147"/>
      <c r="C44" s="63"/>
      <c r="D44" s="63"/>
      <c r="E44" s="133" t="s">
        <v>222</v>
      </c>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96" x14ac:dyDescent="0.2">
      <c r="A59" s="66">
        <v>18</v>
      </c>
      <c r="B59" s="67" t="s">
        <v>71</v>
      </c>
      <c r="C59" s="63" t="s">
        <v>6</v>
      </c>
      <c r="D59" s="63"/>
      <c r="E59" s="163" t="s">
        <v>216</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6</v>
      </c>
      <c r="D61" s="63"/>
      <c r="E61" s="64" t="s">
        <v>205</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217</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53</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53</v>
      </c>
      <c r="D69" s="79"/>
      <c r="E69" s="144" t="s">
        <v>223</v>
      </c>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53</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36" x14ac:dyDescent="0.2">
      <c r="A78" s="66">
        <v>24</v>
      </c>
      <c r="B78" s="98" t="s">
        <v>80</v>
      </c>
      <c r="C78" s="63" t="s">
        <v>185</v>
      </c>
      <c r="D78" s="63" t="s">
        <v>153</v>
      </c>
      <c r="E78" s="112" t="s">
        <v>203</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53</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36" x14ac:dyDescent="0.2">
      <c r="A85" s="66">
        <v>27</v>
      </c>
      <c r="B85" s="148" t="s">
        <v>201</v>
      </c>
      <c r="C85" s="63" t="s">
        <v>185</v>
      </c>
      <c r="D85" s="63" t="s">
        <v>153</v>
      </c>
      <c r="E85" s="64" t="s">
        <v>218</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6</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ht="51" x14ac:dyDescent="0.2">
      <c r="A95" s="66">
        <v>30</v>
      </c>
      <c r="B95" s="98" t="s">
        <v>86</v>
      </c>
      <c r="C95" s="63" t="s">
        <v>7</v>
      </c>
      <c r="D95" s="63"/>
      <c r="E95" s="159" t="s">
        <v>207</v>
      </c>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x14ac:dyDescent="0.2">
      <c r="A104" s="61">
        <v>34</v>
      </c>
      <c r="B104" s="107" t="s">
        <v>186</v>
      </c>
      <c r="C104" s="63" t="s">
        <v>6</v>
      </c>
      <c r="D104" s="63" t="s">
        <v>153</v>
      </c>
      <c r="E104" s="112" t="s">
        <v>219</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B71A1</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Moorlands Avenue 5-8, NW7 2DF</v>
      </c>
      <c r="C9" s="256"/>
      <c r="D9" s="257"/>
      <c r="E9" s="150" t="s">
        <v>191</v>
      </c>
      <c r="F9" s="140">
        <f>'FRA-detail'!J8</f>
        <v>42740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B71A1</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Moorlands Avenue 5-8, NW7 2DF</v>
      </c>
      <c r="D9" s="256"/>
      <c r="E9" s="256"/>
      <c r="F9" s="257"/>
      <c r="G9" s="150" t="s">
        <v>191</v>
      </c>
      <c r="H9" s="140">
        <f>'FRA-detail'!J8</f>
        <v>42740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14</v>
      </c>
      <c r="C13" s="7" t="str">
        <f>IF(ISNA(VLOOKUP(A13,Data!A:D,4,FALSE)),"",IF((VLOOKUP(A13,Data!A:D,4,FALSE)=0),"",VLOOKUP(A13,Data!A:D,4,FALSE)))</f>
        <v>All flat entrance doors (FED's) in this building are FD30S doors.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24</v>
      </c>
      <c r="C14" s="7" t="str">
        <f>IF(ISNA(VLOOKUP(A14,Data!A:D,4,FALSE)),"",IF((VLOOKUP(A14,Data!A:D,4,FALSE)=0),"",VLOOKUP(A14,Data!A:D,4,FALSE)))</f>
        <v xml:space="preserve">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27</v>
      </c>
      <c r="C15" s="7" t="str">
        <f>IF(ISNA(VLOOKUP(A15,Data!A:D,4,FALSE)),"",IF((VLOOKUP(A15,Data!A:D,4,FALSE)=0),"",VLOOKUP(A15,Data!A:D,4,FALSE)))</f>
        <v xml:space="preserve">The building has internal stacks. It is recommended that an internal flat survey is carried out to ensure that the compartmentation levels between flats is adequate.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34</v>
      </c>
      <c r="C16" s="7" t="str">
        <f>IF(ISNA(VLOOKUP(A16,Data!A:D,4,FALSE)),"",IF((VLOOKUP(A16,Data!A:D,4,FALSE)=0),"",VLOOKUP(A16,Data!A:D,4,FALSE)))</f>
        <v>Roof void survey recommended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FB11</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in this building are FD30S doors.</v>
      </c>
      <c r="E31" s="38" t="e">
        <f>FRA!#REF!</f>
        <v>#REF!</v>
      </c>
      <c r="F31" s="39">
        <f>FRA!F43</f>
        <v>0</v>
      </c>
      <c r="G31" s="96">
        <f>FRA!G43</f>
        <v>0</v>
      </c>
    </row>
    <row r="32" spans="1:7" x14ac:dyDescent="0.2">
      <c r="A32" s="38">
        <f>FRA!I44</f>
        <v>2</v>
      </c>
      <c r="B32" s="38">
        <f>FRA!A44</f>
        <v>14</v>
      </c>
      <c r="C32" s="38">
        <f>FRA!D44</f>
        <v>0</v>
      </c>
      <c r="D32" s="39" t="str">
        <f>FRA!E44</f>
        <v>No electrical installation - empty</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appropriate photoluminescent stair nosings</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no emergency lighting fitted and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t="str">
        <f>FRA!E69</f>
        <v>No electrical intake installation in the communal area</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5</v>
      </c>
      <c r="B92" s="53">
        <f>FRA!A104</f>
        <v>34</v>
      </c>
      <c r="C92" s="38" t="str">
        <f>FRA!D104</f>
        <v>P3</v>
      </c>
      <c r="D92" s="39" t="str">
        <f>FRA!E104</f>
        <v>Roof void survey recommended</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f>'M-M'!E31</f>
        <v>0</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f>'M-M'!E52</f>
        <v>0</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2017-02-15T22:11:41Z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1845642713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