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<sst xmlns="http://schemas.openxmlformats.org/spreadsheetml/2006/main" count="365" uniqueCount="224">
  <si>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</si>
  <si>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</si>
  <si>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</si>
  <si>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</si>
  <si>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</si>
  <si>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</si>
  <si>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</si>
  <si>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</si>
  <si>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</si>
  <si>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</si>
  <si>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</si>
  <si>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</si>
  <si>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</si>
  <si>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</si>
  <si>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</si>
  <si>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</si>
  <si>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</si>
  <si>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</si>
  <si>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</si>
  <si>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</si>
  <si>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</si>
  <si>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</si>
  <si>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</si>
  <si>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</si>
  <si>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</si>
  <si>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</si>
  <si>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</si>
  <si>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</si>
  <si>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</si>
  <si>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</si>
  <si>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</si>
  <si>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</si>
  <si>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</si>
  <si>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</si>
  <si>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</si>
  <si>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</si>
  <si>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</si>
  <si>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</si>
  <si>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</si>
  <si>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</si>
  <si>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</si>
  <si>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</si>
  <si>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</si>
  <si>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</si>
  <si>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</si>
  <si>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</si>
  <si>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</si>
  <si>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</si>
  <si>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</si>
  <si>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</si>
  <si>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</si>
  <si>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</si>
  <si>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</si>
  <si>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</si>
  <si>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</si>
  <si>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</si>
  <si>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</si>
  <si>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</si>
  <si>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</si>
  <si>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</si>
  <si>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</si>
  <si>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</si>
  <si>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</si>
  <si>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</si>
  <si>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</si>
  <si>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</si>
  <si>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</si>
  <si>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</si>
  <si>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</si>
  <si>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</si>
  <si>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</si>
  <si>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</si>
  <si>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</si>
  <si>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</si>
  <si>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</si>
  <si>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</si>
  <si>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</si>
  <si>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</si>
  <si>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</si>
  <si>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</si>
  <si>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</si>
  <si>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</si>
  <si>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</si>
  <si>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</si>
  <si>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</si>
  <si>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</si>
  <si>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</si>
  <si>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</si>
  <si>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</si>
  <si>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</si>
  <si>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</si>
  <si>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</si>
  <si>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</si>
  <si>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</si>
  <si>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</si>
  <si>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</si>
  <si>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</si>
  <si>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</si>
  <si>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</si>
  <si>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</si>
  <si>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</si>
  <si>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</si>
  <si>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</si>
  <si>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</si>
  <si>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</si>
  <si>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</si>
  <si>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</si>
  <si>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</si>
  <si>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</si>
  <si>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</si>
  <si>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</si>
  <si>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</si>
  <si>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</si>
  <si>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</si>
  <si>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</si>
  <si>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</si>
  <si>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</si>
  <si>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</si>
  <si>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</si>
  <si>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</si>
  <si>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</si>
  <si>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</si>
  <si>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</si>
  <si>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</si>
  <si>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</si>
  <si>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</si>
  <si>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</si>
  <si>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</si>
  <si>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</si>
  <si>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</si>
  <si>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</si>
  <si>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</si>
  <si>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</si>
  <si>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</si>
  <si>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</si>
  <si>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</si>
  <si>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</si>
  <si>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</si>
  <si>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</si>
  <si>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</si>
  <si>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</si>
  <si>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</si>
  <si>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</si>
  <si>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</si>
  <si>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</si>
  <si>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</si>
  <si>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</si>
  <si>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</si>
  <si>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</si>
  <si>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</si>
  <si>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</si>
  <si>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</si>
  <si>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</si>
  <si>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</si>
  <si>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</si>
  <si>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</si>
  <si>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</si>
  <si>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</si>
  <si>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</si>
  <si>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</si>
  <si>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</si>
  <si>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</si>
  <si>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</si>
  <si>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</si>
  <si>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</si>
  <si>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</si>
  <si>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</si>
  <si>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</si>
  <si>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</si>
  <si>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</si>
  <si>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</si>
  <si>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</si>
  <si>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</si>
  <si>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</si>
  <si>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</si>
  <si>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</si>
  <si>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</si>
  <si>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</si>
  <si>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</si>
  <si>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</si>
  <si>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</si>
  <si>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</si>
  <si>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</si>
  <si>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</si>
  <si>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</si>
  <si>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</si>
  <si>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</si>
  <si>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</si>
  <si>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</si>
  <si>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</si>
  <si>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</si>
  <si>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</si>
  <si>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</si>
  <si>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</si>
  <si>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</si>
  <si>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</si>
  <si>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</si>
  <si>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</si>
  <si>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</si>
  <si>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</si>
  <si>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</si>
  <si>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</si>
  <si>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</si>
  <si>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</si>
  <si>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</si>
  <si>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</si>
  <si>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</si>
  <si>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</si>
  <si>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</si>
  <si>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B72A2</t>
  </si>
  <si>
    <t>General needs flatted accommodation</t>
  </si>
  <si>
    <t>9 flats, 3 floors, 1 staircase and 0 lift</t>
  </si>
  <si>
    <t xml:space="preserve">Concrete framed with brick walls and a flat roof. </t>
  </si>
  <si>
    <t>Internal and external communal areas including the following:
entrances, exits, escape stairs, landings, lobbies, electrical intake/service cupboards, pram shed areas, refuse areas. Ventilation - open balcony</t>
  </si>
  <si>
    <t>There is no secure entry system fitted to this block and one should be considered in any future works improvement program in line with Barnet Homes policy and the arson risk for the area</t>
  </si>
  <si>
    <t>Flat roof</t>
  </si>
  <si>
    <t>Only flat entrance doors 14 and 11 require FD30 doors as occupants of the building can pass all other FED's along the means of escape route by more than 1.8mtrs in line with ADBv2 recommendations. Both FED 14 and FED 11 should be replaced with certified FD30S doors which should be fitted in accordance to BS8214</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</si>
  <si>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do not meet the requirements of ADM as they are patterned and do not provide the required LRV</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</si>
  <si>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higher than the 1st floor). </t>
  </si>
  <si>
    <t>There is emergency lighting fitted to this building and it was last tested 15/11/16, however it is not considered necessary because this building is open balcony</t>
  </si>
  <si>
    <t>Although last tested 15/11/16</t>
  </si>
  <si>
    <t xml:space="preserve">The building has internal stacks and it is therefore recommended that a sample survey of 2 or more flats is carried out to ensure that the compartmentation levels between flats is adequate. </t>
  </si>
  <si>
    <t>The electrical intake was checked and secure. The intake is external and poses no significant risk and does not require an FD30 door. Secured by FB2. Last EIC 02/09/10</t>
  </si>
  <si>
    <t>There is basement pram shed storage for the residents (all secure) with concrete ceilings and no compartment breaches. As a consequence it is considered that this area poses no significant risk and fire doors are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</si>
</sst>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38100</xdr:rowOff>
    </xdr:from>
    <xdr:to>
      <xdr:col>5</xdr:col>
      <xdr:colOff>0</xdr:colOff>
      <xdr:row>21</xdr:row>
      <xdr:rowOff>161925</xdr:rowOff>
    </xdr:to>
    <xdr:pic>
      <xdr:nvPicPr>
        <xdr:cNvPr id="4" name="Picture 3">
          <a:extLst>
            <a:ext uri="{FF2B5EF4-FFF2-40B4-BE49-F238E27FC236}">
              <a16:creationId xmlns:a16="http://schemas.microsoft.com/office/drawing/2014/main" id="{A1A3E710-3FBB-4ECA-B707-1EA3414BD6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668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209</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6"/>
      <c r="B6" s="167"/>
      <c r="C6" s="167"/>
      <c r="D6" s="167"/>
      <c r="E6" s="168"/>
      <c r="G6" s="113" t="s">
        <v>174</v>
      </c>
      <c r="J6" s="186" t="s">
        <v>195</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42801</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204</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MID(CELL("filename",A1),FIND("[",CELL("filename",A1),1)+1,FIND("]",CELL("filename",A1),1)-FIND("[",CELL("filename",A1),1)-22)</f>
        <v xml:space="preserve">Melville House 10-18, EN5 1LH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173</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196</v>
      </c>
      <c r="B34" s="165"/>
      <c r="C34" s="165"/>
      <c r="D34" s="165"/>
      <c r="E34" s="165"/>
      <c r="F34" s="162"/>
      <c r="G34" s="162"/>
      <c r="H34" s="163"/>
      <c r="J34" s="178"/>
      <c r="K34" s="179"/>
      <c r="L34" s="179"/>
      <c r="M34" s="179"/>
      <c r="N34" s="179"/>
      <c r="O34" s="179"/>
      <c r="P34" s="179"/>
      <c r="Q34" s="180"/>
    </row>
    <row r="35" spans="1:17" ht="14.1" customHeight="1" x14ac:dyDescent="0.2">
      <c r="A35" s="165" t="s">
        <v>197</v>
      </c>
      <c r="B35" s="165"/>
      <c r="C35" s="165"/>
      <c r="D35" s="165"/>
      <c r="E35" s="165"/>
      <c r="F35" s="165"/>
      <c r="G35" s="165"/>
      <c r="H35" s="163"/>
      <c r="J35" s="178"/>
      <c r="K35" s="179"/>
      <c r="L35" s="179"/>
      <c r="M35" s="179"/>
      <c r="N35" s="179"/>
      <c r="O35" s="179"/>
      <c r="P35" s="179"/>
      <c r="Q35" s="180"/>
    </row>
    <row r="36" spans="1:17" ht="14.1" customHeight="1" x14ac:dyDescent="0.2">
      <c r="A36" s="165" t="s">
        <v>198</v>
      </c>
      <c r="B36" s="165"/>
      <c r="C36" s="165"/>
      <c r="D36" s="165"/>
      <c r="E36" s="165"/>
      <c r="F36" s="165"/>
      <c r="G36" s="165"/>
      <c r="H36" s="163"/>
      <c r="J36" s="178"/>
      <c r="K36" s="179"/>
      <c r="L36" s="179"/>
      <c r="M36" s="179"/>
      <c r="N36" s="179"/>
      <c r="O36" s="179"/>
      <c r="P36" s="179"/>
      <c r="Q36" s="180"/>
    </row>
    <row r="37" spans="1:17" ht="14.1" customHeight="1" x14ac:dyDescent="0.2">
      <c r="A37" s="165" t="s">
        <v>199</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B72A2</v>
      </c>
    </row>
    <row r="2" spans="1:18" ht="15.95" customHeight="1" thickBot="1" x14ac:dyDescent="0.25">
      <c r="A2" s="23" t="s">
        <v>11</v>
      </c>
      <c r="B2" s="24"/>
      <c r="C2" s="239" t="str">
        <f ca="1">'FRA-detail'!A26</f>
        <v xml:space="preserve">Melville House 10-18, EN5 1LH </v>
      </c>
      <c r="D2" s="240"/>
      <c r="E2" s="240"/>
      <c r="F2" s="240"/>
      <c r="G2" s="240"/>
      <c r="H2" s="240"/>
      <c r="I2" s="240"/>
      <c r="J2" s="241"/>
      <c r="K2" s="242" t="s">
        <v>130</v>
      </c>
      <c r="L2" s="243"/>
      <c r="M2" s="243"/>
      <c r="N2" s="139">
        <f>'FRA-detail'!J8</f>
        <v>42801</v>
      </c>
      <c r="O2" s="9"/>
      <c r="P2" s="9"/>
    </row>
    <row r="4" spans="1:18" ht="15" customHeight="1" x14ac:dyDescent="0.2">
      <c r="A4" t="s">
        <v>36</v>
      </c>
      <c r="C4" s="246" t="s">
        <v>29</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213</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212</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140</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211</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145</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146</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B72A2</v>
      </c>
    </row>
    <row r="2" spans="1:12" ht="24" customHeight="1" x14ac:dyDescent="0.2">
      <c r="A2" s="129" t="s">
        <v>150</v>
      </c>
      <c r="B2" s="26" t="s">
        <v>188</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185</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175</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184</v>
      </c>
      <c r="C8" s="31"/>
      <c r="D8" s="31"/>
    </row>
    <row r="9" spans="1:12" ht="45" customHeight="1" thickBot="1" x14ac:dyDescent="0.25">
      <c r="A9" s="30"/>
      <c r="B9" s="259" t="s">
        <v>194</v>
      </c>
      <c r="C9" s="259"/>
      <c r="D9" s="259"/>
      <c r="E9" s="259"/>
      <c r="F9" s="259"/>
    </row>
    <row r="10" spans="1:12" ht="18" customHeight="1" thickBot="1" x14ac:dyDescent="0.25">
      <c r="A10" s="151" t="s">
        <v>11</v>
      </c>
      <c r="B10" s="256" t="str">
        <f ca="1">'FRA-detail'!A26</f>
        <v xml:space="preserve">Melville House 10-18, EN5 1LH </v>
      </c>
      <c r="C10" s="257"/>
      <c r="D10" s="258"/>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208</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t="s">
        <v>215</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207</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203</v>
      </c>
      <c r="F41" s="64"/>
      <c r="G41" s="63"/>
      <c r="H41" s="92"/>
      <c r="I41">
        <f t="shared" si="0"/>
        <v>1</v>
      </c>
    </row>
    <row r="42" spans="1:9" x14ac:dyDescent="0.2">
      <c r="A42" s="71">
        <v>13</v>
      </c>
      <c r="B42" s="95"/>
      <c r="C42" s="68"/>
      <c r="D42" s="63"/>
      <c r="E42" s="64"/>
      <c r="F42" s="64"/>
      <c r="G42" s="63"/>
      <c r="H42" s="92"/>
      <c r="I42">
        <f t="shared" si="0"/>
        <v>1</v>
      </c>
    </row>
    <row r="43" spans="1:9" ht="72" x14ac:dyDescent="0.2">
      <c r="A43" s="66">
        <v>14</v>
      </c>
      <c r="B43" s="148" t="s">
        <v>200</v>
      </c>
      <c r="C43" s="63" t="s">
        <v>6</v>
      </c>
      <c r="D43" s="63" t="s">
        <v>153</v>
      </c>
      <c r="E43" s="133" t="s">
        <v>216</v>
      </c>
      <c r="F43" s="64"/>
      <c r="G43" s="63"/>
      <c r="H43" s="92"/>
      <c r="I43">
        <f t="shared" si="0"/>
        <v>2</v>
      </c>
    </row>
    <row r="44" spans="1:9" ht="36" x14ac:dyDescent="0.2">
      <c r="A44" s="69">
        <v>14</v>
      </c>
      <c r="B44" s="147"/>
      <c r="C44" s="63"/>
      <c r="D44" s="63"/>
      <c r="E44" s="159" t="s">
        <v>222</v>
      </c>
      <c r="F44" s="64"/>
      <c r="G44" s="63"/>
      <c r="H44" s="92"/>
      <c r="I44">
        <f t="shared" si="0"/>
        <v>2</v>
      </c>
    </row>
    <row r="45" spans="1:9" ht="48" x14ac:dyDescent="0.2">
      <c r="A45" s="69">
        <v>14</v>
      </c>
      <c r="B45" s="70"/>
      <c r="C45" s="63"/>
      <c r="D45" s="63"/>
      <c r="E45" s="133" t="s">
        <v>223</v>
      </c>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108" x14ac:dyDescent="0.2">
      <c r="A59" s="66">
        <v>18</v>
      </c>
      <c r="B59" s="67" t="s">
        <v>71</v>
      </c>
      <c r="C59" s="63" t="s">
        <v>7</v>
      </c>
      <c r="D59" s="63" t="s">
        <v>153</v>
      </c>
      <c r="E59" s="164" t="s">
        <v>217</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64" t="s">
        <v>218</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36" x14ac:dyDescent="0.2">
      <c r="A64" s="66">
        <v>20</v>
      </c>
      <c r="B64" s="98" t="s">
        <v>74</v>
      </c>
      <c r="C64" s="135" t="s">
        <v>53</v>
      </c>
      <c r="D64" s="135"/>
      <c r="E64" s="134" t="s">
        <v>219</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t="s">
        <v>220</v>
      </c>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205</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202</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221</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60" t="s">
        <v>206</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186</v>
      </c>
      <c r="C104" s="63" t="s">
        <v>7</v>
      </c>
      <c r="D104" s="63"/>
      <c r="E104" s="112" t="s">
        <v>215</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B72A2</v>
      </c>
    </row>
    <row r="2" spans="1:12" ht="24" x14ac:dyDescent="0.2">
      <c r="A2" s="25" t="s">
        <v>150</v>
      </c>
      <c r="B2" s="26" t="s">
        <v>176</v>
      </c>
      <c r="C2" s="266" t="s">
        <v>159</v>
      </c>
      <c r="D2" s="266"/>
      <c r="E2" s="267"/>
      <c r="K2" t="s">
        <v>6</v>
      </c>
      <c r="L2" t="s">
        <v>133</v>
      </c>
    </row>
    <row r="3" spans="1:12" ht="48" x14ac:dyDescent="0.2">
      <c r="A3" s="25" t="s">
        <v>151</v>
      </c>
      <c r="B3" s="117" t="s">
        <v>177</v>
      </c>
      <c r="C3" s="266" t="s">
        <v>47</v>
      </c>
      <c r="D3" s="266"/>
      <c r="E3" s="267"/>
      <c r="K3" t="s">
        <v>7</v>
      </c>
      <c r="L3" t="s">
        <v>134</v>
      </c>
    </row>
    <row r="4" spans="1:12" ht="26.1" customHeight="1" x14ac:dyDescent="0.2">
      <c r="A4" s="25" t="s">
        <v>161</v>
      </c>
      <c r="B4" s="118" t="s">
        <v>178</v>
      </c>
      <c r="C4" s="266" t="s">
        <v>162</v>
      </c>
      <c r="D4" s="266"/>
      <c r="E4" s="267"/>
      <c r="K4" s="113" t="s">
        <v>185</v>
      </c>
      <c r="L4" t="s">
        <v>135</v>
      </c>
    </row>
    <row r="5" spans="1:12" ht="48" x14ac:dyDescent="0.2">
      <c r="A5" s="25" t="s">
        <v>152</v>
      </c>
      <c r="B5" s="26" t="s">
        <v>179</v>
      </c>
      <c r="C5" s="266" t="s">
        <v>163</v>
      </c>
      <c r="D5" s="266"/>
      <c r="E5" s="267"/>
      <c r="K5" s="113" t="s">
        <v>53</v>
      </c>
      <c r="L5" t="s">
        <v>136</v>
      </c>
    </row>
    <row r="6" spans="1:12" ht="36" x14ac:dyDescent="0.2">
      <c r="A6" s="25" t="s">
        <v>153</v>
      </c>
      <c r="B6" s="117" t="s">
        <v>180</v>
      </c>
      <c r="C6" s="266" t="s">
        <v>175</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190</v>
      </c>
      <c r="C8" s="31"/>
      <c r="D8" s="31"/>
    </row>
    <row r="9" spans="1:12" ht="18" customHeight="1" thickBot="1" x14ac:dyDescent="0.25">
      <c r="A9" s="151" t="s">
        <v>11</v>
      </c>
      <c r="B9" s="256" t="str">
        <f ca="1">'FRA-detail'!A26</f>
        <v xml:space="preserve">Melville House 10-18, EN5 1LH </v>
      </c>
      <c r="C9" s="257"/>
      <c r="D9" s="258"/>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2" t="s">
        <v>93</v>
      </c>
      <c r="B12" s="253"/>
      <c r="C12" s="253"/>
      <c r="D12" s="253"/>
      <c r="E12" s="253"/>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6</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181</v>
      </c>
      <c r="D2" s="273" t="s">
        <v>159</v>
      </c>
      <c r="E2" s="273"/>
      <c r="F2" s="274"/>
      <c r="G2" s="158" t="str">
        <f>'FRA-detail'!Q1</f>
        <v>B72A2</v>
      </c>
      <c r="I2" t="s">
        <v>53</v>
      </c>
      <c r="L2" s="30"/>
    </row>
    <row r="3" spans="1:12" ht="36" x14ac:dyDescent="0.2">
      <c r="B3" s="25" t="s">
        <v>151</v>
      </c>
      <c r="C3" s="117" t="s">
        <v>182</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183</v>
      </c>
      <c r="D5" s="273" t="s">
        <v>163</v>
      </c>
      <c r="E5" s="273"/>
      <c r="F5" s="276"/>
      <c r="G5" s="272"/>
      <c r="H5" s="116"/>
      <c r="I5" s="116"/>
      <c r="J5" s="116"/>
      <c r="L5" s="30"/>
    </row>
    <row r="6" spans="1:12" ht="48.75" customHeight="1" x14ac:dyDescent="0.2">
      <c r="B6" s="25" t="s">
        <v>153</v>
      </c>
      <c r="C6" s="117" t="s">
        <v>164</v>
      </c>
      <c r="D6" s="273" t="s">
        <v>193</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192</v>
      </c>
      <c r="D8" s="31"/>
      <c r="E8" s="31"/>
    </row>
    <row r="9" spans="1:12" ht="18" customHeight="1" thickBot="1" x14ac:dyDescent="0.25">
      <c r="B9" s="151" t="s">
        <v>11</v>
      </c>
      <c r="C9" s="256" t="str">
        <f ca="1">'FRA-detail'!A26</f>
        <v xml:space="preserve">Melville House 10-18, EN5 1LH </v>
      </c>
      <c r="D9" s="257"/>
      <c r="E9" s="257"/>
      <c r="F9" s="258"/>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4</v>
      </c>
      <c r="C12" s="46" t="str">
        <f>IF(ISNA(VLOOKUP(A12,Data!A:G,4,FALSE)),"",IF((VLOOKUP(A12,Data!A:G,4,FALSE)=0),"",VLOOKUP(A12,Data!A:G,4,FALSE)))</f>
        <v>There is no secure entry system fitted to this block and one should be considered in any future works improvement program in line with Barnet Homes policy and the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51" x14ac:dyDescent="0.2">
      <c r="A13" s="36">
        <v>2</v>
      </c>
      <c r="B13" s="49">
        <f>IF(ISNA(VLOOKUP(A13,Data!A:D,2,FALSE)),"",IF((VLOOKUP(A13,Data!A:D,2,FALSE)=0),"",VLOOKUP(A13,Data!A:D,2,FALSE)))</f>
        <v>14</v>
      </c>
      <c r="C13" s="7" t="str">
        <f>IF(ISNA(VLOOKUP(A13,Data!A:D,4,FALSE)),"",IF((VLOOKUP(A13,Data!A:D,4,FALSE)=0),"",VLOOKUP(A13,Data!A:D,4,FALSE)))</f>
        <v>Only flat entrance doors 14 and 11 require FD30 doors as occupants of the building can pass all other FED's along the means of escape route by more than 1.8mtrs in line with ADBv2 recommendations. Both FED 14 and FED 11 should be replaced with certified FD30S doors which should be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76.5" x14ac:dyDescent="0.2">
      <c r="A14" s="36">
        <v>3</v>
      </c>
      <c r="B14" s="49">
        <f>IF(ISNA(VLOOKUP(A14,Data!A:D,2,FALSE)),"",IF((VLOOKUP(A14,Data!A:D,2,FALSE)=0),"",VLOOKUP(A14,Data!A:D,2,FALSE)))</f>
        <v>18</v>
      </c>
      <c r="C14" s="7" t="str">
        <f>IF(ISNA(VLOOKUP(A14,Data!A:D,4,FALSE)),"",IF((VLOOKUP(A14,Data!A:D,4,FALSE)=0),"",VLOOKUP(A14,Data!A:D,4,FALSE)))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do not meet the requirements of ADM as they are patterned and do not provide the required LRV</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and it is therefore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block and one should be considered in any future works improvement program in line with Barnet Homes policy and the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Flat roof</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Only flat entrance doors 14 and 11 require FD30 doors as occupants of the building can pass all other FED's along the means of escape route by more than 1.8mtrs in line with ADBv2 recommendations. Both FED 14 and FED 11 should be replaced with certified FD30S doors which should be fitted in accordance to BS8214</v>
      </c>
      <c r="E31" s="38" t="e">
        <f>FRA!#REF!</f>
        <v>#REF!</v>
      </c>
      <c r="F31" s="39">
        <f>FRA!F43</f>
        <v>0</v>
      </c>
      <c r="G31" s="96">
        <f>FRA!G43</f>
        <v>0</v>
      </c>
    </row>
    <row r="32" spans="1:7" x14ac:dyDescent="0.2">
      <c r="A32" s="38">
        <f>FRA!I44</f>
        <v>2</v>
      </c>
      <c r="B32" s="38">
        <f>FRA!A44</f>
        <v>14</v>
      </c>
      <c r="C32" s="38">
        <f>FRA!D44</f>
        <v>0</v>
      </c>
      <c r="D32" s="39" t="str">
        <f>FRA!E44</f>
        <v>The electrical intake was checked and secure. The intake is external and poses no significant risk and does not require an FD30 door. Secured by FB2. Last EIC 02/09/10</v>
      </c>
      <c r="E32" s="38" t="e">
        <f>FRA!#REF!</f>
        <v>#REF!</v>
      </c>
      <c r="F32" s="39">
        <f>FRA!F44</f>
        <v>0</v>
      </c>
      <c r="G32" s="96">
        <f>FRA!G44</f>
        <v>0</v>
      </c>
    </row>
    <row r="33" spans="1:7" x14ac:dyDescent="0.2">
      <c r="A33" s="38">
        <f>FRA!I45</f>
        <v>2</v>
      </c>
      <c r="B33" s="38">
        <f>FRA!A45</f>
        <v>14</v>
      </c>
      <c r="C33" s="38">
        <f>FRA!D45</f>
        <v>0</v>
      </c>
      <c r="D33" s="39" t="str">
        <f>FRA!E45</f>
        <v>There is basement pram shed storage for the residents (all secure) with concrete ceilings and no compartment breaches. As a consequence it is considered that this area poses no significant risk and fire doors are not required.</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do not meet the requirements of ADM as they are patterned and do not provide the required LRV</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higher than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emergency lighting fitted to this building and it was last tested 15/11/16, however it is not considered necessary because this building is open balcony</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t="str">
        <f>FRA!E66</f>
        <v>Although last tested 15/11/16</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and it is therefore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Flat roof</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f>'M-M'!E31</f>
        <v>0</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2017-05-02T21:23:39Z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1377466425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