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7490" windowHeight="69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45621"/>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<sst xmlns="http://schemas.openxmlformats.org/spreadsheetml/2006/main" count="369" uniqueCount="226">
  <si>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</si>
  <si>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</si>
  <si>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</si>
  <si>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</si>
  <si>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</si>
  <si>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</si>
  <si>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</si>
  <si>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</si>
  <si>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</si>
  <si>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</si>
  <si>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</si>
  <si>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</si>
  <si>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</si>
  <si>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</si>
  <si>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</si>
  <si>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</si>
  <si>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</si>
  <si>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</si>
  <si>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</si>
  <si>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</si>
  <si>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</si>
  <si>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</si>
  <si>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</si>
  <si>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</si>
  <si>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</si>
  <si>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</si>
  <si>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</si>
  <si>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</si>
  <si>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</si>
  <si>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</si>
  <si>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</si>
  <si>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</si>
  <si>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</si>
  <si>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</si>
  <si>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</si>
  <si>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</si>
  <si>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</si>
  <si>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</si>
  <si>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</si>
  <si>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</si>
  <si>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</si>
  <si>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</si>
  <si>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</si>
  <si>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</si>
  <si>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</si>
  <si>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</si>
  <si>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</si>
  <si>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</si>
  <si>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</si>
  <si>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</si>
  <si>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</si>
  <si>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</si>
  <si>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</si>
  <si>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</si>
  <si>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</si>
  <si>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</si>
  <si>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</si>
  <si>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</si>
  <si>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</si>
  <si>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</si>
  <si>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</si>
  <si>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</si>
  <si>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</si>
  <si>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</si>
  <si>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</si>
  <si>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</si>
  <si>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</si>
  <si>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</si>
  <si>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</si>
  <si>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</si>
  <si>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</si>
  <si>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</si>
  <si>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</si>
  <si>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</si>
  <si>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</si>
  <si>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</si>
  <si>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</si>
  <si>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</si>
  <si>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</si>
  <si>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</si>
  <si>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</si>
  <si>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</si>
  <si>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</si>
  <si>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</si>
  <si>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</si>
  <si>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</si>
  <si>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</si>
  <si>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</si>
  <si>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</si>
  <si>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</si>
  <si>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</si>
  <si>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</si>
  <si>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</si>
  <si>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</si>
  <si>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</si>
  <si>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</si>
  <si>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</si>
  <si>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</si>
  <si>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</si>
  <si>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</si>
  <si>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</si>
  <si>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</si>
  <si>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</si>
  <si>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</si>
  <si>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</si>
  <si>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</si>
  <si>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</si>
  <si>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</si>
  <si>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</si>
  <si>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</si>
  <si>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</si>
  <si>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</si>
  <si>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</si>
  <si>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</si>
  <si>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</si>
  <si>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</si>
  <si>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</si>
  <si>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</si>
  <si>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</si>
  <si>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</si>
  <si>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</si>
  <si>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</si>
  <si>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</si>
  <si>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</si>
  <si>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</si>
  <si>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</si>
  <si>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</si>
  <si>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</si>
  <si>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</si>
  <si>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</si>
  <si>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</si>
  <si>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</si>
  <si>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</si>
  <si>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</si>
  <si>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</si>
  <si>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</si>
  <si>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</si>
  <si>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</si>
  <si>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</si>
  <si>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</si>
  <si>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</si>
  <si>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</si>
  <si>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</si>
  <si>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</si>
  <si>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</si>
  <si>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</si>
  <si>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</si>
  <si>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</si>
  <si>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</si>
  <si>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</si>
  <si>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</si>
  <si>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</si>
  <si>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</si>
  <si>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</si>
  <si>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</si>
  <si>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</si>
  <si>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</si>
  <si>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</si>
  <si>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</si>
  <si>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</si>
  <si>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</si>
  <si>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</si>
  <si>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</si>
  <si>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</si>
  <si>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</si>
  <si>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</si>
  <si>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</si>
  <si>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The escape stairs are satisfactory for the number of persons expected in the building at any given time</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</si>
  <si>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</si>
  <si>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</si>
  <si>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</si>
  <si>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</si>
  <si>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</si>
  <si>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</si>
  <si>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</si>
  <si>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The Fire Risk Assessment was undertaken by Mr Haddon McLean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</si>
  <si>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</si>
  <si>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</si>
  <si>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</si>
  <si>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</si>
  <si>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</si>
  <si>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</si>
  <si>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</si>
  <si>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</si>
  <si>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</si>
  <si>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</si>
  <si>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</si>
  <si>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</si>
  <si>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</si>
  <si>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 xml:space="preserve">The communal area does not need a fire alarm system but it would be advisable to fit a BS5839-6 LD2 system to all flats if not already fitted. Review recommended. </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</si>
  <si>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</si>
  <si>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</si>
  <si>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</si>
  <si>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</si>
  <si>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r>
      <t xml:space="preserve">Are escape routes adequately protected?
</t>
    </r>
    <r>
      <rPr>
        <i/>
        <sz val="9"/>
        <rFont val="Arial"/>
        <family val="2"/>
      </rPr>
      <t>Consider: storage and electrical cupboards, refuse chutes, fire doors (incl. provision, location, self-closers, strips and seals, condition), stair ventilation</t>
    </r>
  </si>
  <si>
    <r>
      <t xml:space="preserve">Is the level of compartmentation adequate?
</t>
    </r>
    <r>
      <rPr>
        <i/>
        <sz val="9"/>
        <rFont val="Arial"/>
        <family val="2"/>
      </rPr>
      <t>(Special consideration should be given to converted or non 'purpose built' premises.)</t>
    </r>
  </si>
  <si>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</si>
  <si>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</si>
  <si>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</si>
  <si>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</si>
  <si>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</si>
  <si>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t>
  </si>
  <si>
    <t>There is emergency escape lighting fitted in this building, however it has not been fitted to standard, partcularly paragraph 6.4 BS5266-1 and it is therefore recommended that it is reconfigured to standard or that a low level emergency escape lighting system is fitted throughout, including low level signage (Rule 43 recommendation). Consideration should be given to fitting a photoluminescent low level guidance system which should be fitted in accordance to BS5266-6 and BS5266-1 for system design.</t>
  </si>
  <si>
    <t>where fitted</t>
  </si>
  <si>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t>
  </si>
  <si>
    <t>High rise flatted accommodation</t>
  </si>
  <si>
    <t>Purpose built, concrete construction high rise general needs flatted accommodation with a flat roof.</t>
  </si>
  <si>
    <t>Internal and external communal areas including the following:
entrances, exits, escape stairs, landings, lobbies, electrical intake/service cupboards, pram shed areas, refuse areas. Ventilation - openable windows</t>
  </si>
  <si>
    <t>44 flats, 12 floors, 1 staircase and 2 lifts.</t>
  </si>
  <si>
    <t>There is a secure entry system and CCTV fitted to this block.</t>
  </si>
  <si>
    <t>The bin chutes require service/upgrade to their smoke seals.</t>
  </si>
  <si>
    <t>Test dates on the premises</t>
  </si>
  <si>
    <t>B31A7</t>
  </si>
  <si>
    <t>The bins are remote (bin room/chutes)</t>
  </si>
  <si>
    <t>Every stair nosing should be highlighted internally &amp; externally with a minimum of a 25mm strip if photoluminescent or 50mm if plain white or yellow across the length of the front part of the step in order to achieve the required level of light reflectance (LRV 30 as a minimum). Consideration should be given to fitting Photoluminescent nosings which would make battery back up lighting no longer necessary within this block. Existing nosings are white on a grey step and may provide the required LRV as detailed in ADM and BS8300. Existing nosings have been highlighted with PL stairnosings and it is believed that they will provide adequate LRV in line with the ACOP guidance (ADM &amp; BS8300)</t>
  </si>
  <si>
    <t>As FRA program</t>
  </si>
  <si>
    <t>Euro Compliance Limited</t>
  </si>
  <si>
    <t>Members of the Institute of Fire Engineers</t>
  </si>
  <si>
    <t>Company registration No. 6353434</t>
  </si>
  <si>
    <t>All electrical intakes checked and clear of storage. No visible compartment penetrations. All intake doors (x12) secured by FB1 and are FD30S standard. EIC 29/01/13</t>
  </si>
  <si>
    <t>All flat entrance doors and communal in this block are certified FD30S doors fitted in accordance to BS8214 (FED's are Permadoor/Masterdoor GRP composite type).  However the ground floor communal doors require service/repair (not fully self closing). It is recommended that all other communal staircase doors undergo maintenance to ensure that they fully self close and that smoke seals are adequate</t>
  </si>
  <si>
    <t>Last test date 04/17</t>
  </si>
  <si>
    <t>Unable to access the basement</t>
  </si>
  <si>
    <t>Records are understood to be held centrally by Barnet Homes</t>
  </si>
  <si>
    <t>Wexternal weather cladding/panels</t>
  </si>
  <si>
    <t>The building has been fitted with external aluminium type weather cladding panels which are riveted to the outside of the building. It is recommended that one of these panels is removed and sent for testing to confirm its fire resistance.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</si>
</sst>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i/>
      <sz val="9"/>
      <name val="Arial"/>
      <family val="2"/>
    </font>
    <font>
      <b/>
      <sz val="18"/>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10"/>
      <name val="Arial"/>
      <family val="2"/>
    </font>
    <font>
      <b/>
      <sz val="12"/>
      <color indexed="12"/>
      <name val="Arial"/>
      <family val="2"/>
    </font>
    <font>
      <b/>
      <sz val="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7">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53" xfId="1"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8" fillId="0" borderId="0" xfId="0" applyFont="1" applyBorder="1" applyAlignment="1">
      <alignment horizontal="center" vertical="center" wrapText="1"/>
    </xf>
    <xf numFmtId="0" fontId="26" fillId="0" borderId="0" xfId="0" applyFont="1" applyBorder="1" applyAlignment="1">
      <alignment wrapText="1"/>
    </xf>
    <xf numFmtId="0" fontId="16" fillId="0" borderId="41" xfId="0" applyFont="1" applyBorder="1" applyAlignment="1">
      <alignment vertical="top"/>
    </xf>
    <xf numFmtId="0" fontId="33" fillId="0" borderId="0" xfId="0" applyFont="1"/>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34" fillId="0" borderId="0" xfId="0" applyFont="1" applyBorder="1" applyAlignment="1">
      <alignment horizontal="left" vertical="top" wrapText="1"/>
    </xf>
    <xf numFmtId="0" fontId="36" fillId="0" borderId="0" xfId="0" applyFont="1" applyFill="1" applyBorder="1" applyAlignment="1"/>
    <xf numFmtId="0" fontId="4" fillId="0" borderId="0" xfId="0" applyFont="1" applyBorder="1" applyAlignment="1" applyProtection="1">
      <protection locked="0"/>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37" fillId="0" borderId="3" xfId="0" applyFont="1" applyBorder="1" applyAlignment="1" applyProtection="1">
      <alignment horizontal="left" vertical="top" wrapText="1"/>
      <protection locked="0"/>
    </xf>
    <xf numFmtId="0" fontId="37" fillId="0" borderId="4"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37" fillId="0" borderId="6"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7" fillId="0" borderId="8" xfId="0" applyFont="1" applyBorder="1" applyAlignment="1" applyProtection="1">
      <alignment horizontal="left" vertical="top" wrapText="1"/>
      <protection locked="0"/>
    </xf>
    <xf numFmtId="0" fontId="37" fillId="0" borderId="9" xfId="0" applyFont="1" applyBorder="1" applyAlignment="1" applyProtection="1">
      <alignment horizontal="left" vertical="top" wrapText="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37" fillId="0" borderId="43" xfId="0" applyFont="1" applyBorder="1" applyAlignment="1" applyProtection="1">
      <alignment horizontal="left" vertical="center"/>
    </xf>
    <xf numFmtId="0" fontId="38" fillId="0" borderId="44" xfId="0" applyFont="1" applyBorder="1" applyAlignment="1">
      <alignment horizontal="left"/>
    </xf>
    <xf numFmtId="0" fontId="3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7" fillId="0" borderId="23" xfId="0" applyFont="1" applyBorder="1" applyAlignment="1">
      <alignment horizontal="left" vertical="center"/>
    </xf>
    <xf numFmtId="0" fontId="37" fillId="0" borderId="41" xfId="0" applyFont="1" applyBorder="1" applyAlignment="1">
      <alignment horizontal="left" vertical="center"/>
    </xf>
    <xf numFmtId="0" fontId="37"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285750</xdr:colOff>
      <xdr:row>159</xdr:row>
      <xdr:rowOff>142875</xdr:rowOff>
    </xdr:to>
    <xdr:sp macro="" textlink="">
      <xdr:nvSpPr>
        <xdr:cNvPr id="10570" name="Picture 7" descr="tonys photos haringey 001.jpg">
          <a:extLst>
            <a:ext uri="{FF2B5EF4-FFF2-40B4-BE49-F238E27FC236}">
              <a16:creationId xmlns:a16="http://schemas.microsoft.com/office/drawing/2014/main" xmlns=""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0</xdr:col>
      <xdr:colOff>781050</xdr:colOff>
      <xdr:row>3</xdr:row>
      <xdr:rowOff>85725</xdr:rowOff>
    </xdr:to>
    <xdr:pic>
      <xdr:nvPicPr>
        <xdr:cNvPr id="10571" name="il_fi" descr="http://www.caslimited.org.uk/logo3.jpg">
          <a:extLst>
            <a:ext uri="{FF2B5EF4-FFF2-40B4-BE49-F238E27FC236}">
              <a16:creationId xmlns:a16="http://schemas.microsoft.com/office/drawing/2014/main" xmlns=""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438375</xdr:colOff>
      <xdr:row>5</xdr:row>
      <xdr:rowOff>19050</xdr:rowOff>
    </xdr:from>
    <xdr:to>
      <xdr:col>3</xdr:col>
      <xdr:colOff>209550</xdr:colOff>
      <xdr:row>22</xdr:row>
      <xdr:rowOff>161625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5400000">
          <a:off x="100275" y="1357275"/>
          <a:ext cx="2704800" cy="20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xmlns=""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xmlns=""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1" max="1" width="15.5703125" customWidth="1"/>
    <col min="5" max="5" width="5.42578125" customWidth="1"/>
    <col min="6" max="6" width="3.7109375" customWidth="1"/>
    <col min="9" max="17" width="8.28515625" customWidth="1"/>
  </cols>
  <sheetData>
    <row r="1" spans="1:17" x14ac:dyDescent="0.2">
      <c r="A1" s="113" t="s">
        <v>158</v>
      </c>
      <c r="B1" s="113" t="s">
        <v>158</v>
      </c>
      <c r="O1" s="114"/>
      <c r="P1" s="109" t="s">
        <v>156</v>
      </c>
      <c r="Q1" s="110" t="s">
        <v>212</v>
      </c>
    </row>
    <row r="2" spans="1:17" ht="20.25" x14ac:dyDescent="0.3">
      <c r="A2" s="108"/>
      <c r="Q2" s="1" t="s">
        <v>205</v>
      </c>
    </row>
    <row r="3" spans="1:17" ht="20.25" x14ac:dyDescent="0.3">
      <c r="Q3" s="138" t="s">
        <v>159</v>
      </c>
    </row>
    <row r="4" spans="1:17" ht="12.75" customHeight="1" x14ac:dyDescent="0.2">
      <c r="Q4" s="139" t="s">
        <v>0</v>
      </c>
    </row>
    <row r="6" spans="1:17" ht="14.1" customHeight="1" x14ac:dyDescent="0.2">
      <c r="A6" s="178">
        <v>52</v>
      </c>
      <c r="B6" s="179"/>
      <c r="C6" s="179"/>
      <c r="D6" s="179"/>
      <c r="E6" s="180"/>
      <c r="G6" s="113" t="s">
        <v>177</v>
      </c>
      <c r="J6" s="189" t="s">
        <v>215</v>
      </c>
      <c r="K6" s="190"/>
      <c r="L6" s="191"/>
    </row>
    <row r="7" spans="1:17" ht="5.0999999999999996" customHeight="1" x14ac:dyDescent="0.2">
      <c r="A7" s="181"/>
      <c r="B7" s="182"/>
      <c r="C7" s="182"/>
      <c r="D7" s="182"/>
      <c r="E7" s="183"/>
    </row>
    <row r="8" spans="1:17" ht="14.1" customHeight="1" x14ac:dyDescent="0.2">
      <c r="A8" s="181"/>
      <c r="B8" s="182"/>
      <c r="C8" s="182"/>
      <c r="D8" s="182"/>
      <c r="E8" s="183"/>
      <c r="G8" s="137" t="s">
        <v>130</v>
      </c>
      <c r="J8" s="192">
        <v>42906</v>
      </c>
      <c r="K8" s="193"/>
      <c r="L8" s="194"/>
    </row>
    <row r="9" spans="1:17" ht="5.0999999999999996" customHeight="1" x14ac:dyDescent="0.2">
      <c r="A9" s="181"/>
      <c r="B9" s="182"/>
      <c r="C9" s="182"/>
      <c r="D9" s="182"/>
      <c r="E9" s="183"/>
    </row>
    <row r="10" spans="1:17" ht="14.1" customHeight="1" x14ac:dyDescent="0.2">
      <c r="A10" s="181"/>
      <c r="B10" s="182"/>
      <c r="C10" s="182"/>
      <c r="D10" s="182"/>
      <c r="E10" s="183"/>
      <c r="G10" t="s">
        <v>140</v>
      </c>
      <c r="J10" s="3"/>
      <c r="K10" s="3"/>
      <c r="L10" s="166" t="s">
        <v>145</v>
      </c>
      <c r="M10" s="167"/>
      <c r="N10" s="167"/>
      <c r="O10" s="167"/>
      <c r="P10" s="167"/>
      <c r="Q10" s="168"/>
    </row>
    <row r="11" spans="1:17" x14ac:dyDescent="0.2">
      <c r="A11" s="181"/>
      <c r="B11" s="182"/>
      <c r="C11" s="182"/>
      <c r="D11" s="182"/>
      <c r="E11" s="183"/>
    </row>
    <row r="12" spans="1:17" ht="5.0999999999999996" customHeight="1" x14ac:dyDescent="0.2">
      <c r="A12" s="181"/>
      <c r="B12" s="182"/>
      <c r="C12" s="182"/>
      <c r="D12" s="182"/>
      <c r="E12" s="183"/>
    </row>
    <row r="13" spans="1:17" ht="14.1" customHeight="1" x14ac:dyDescent="0.2">
      <c r="A13" s="181"/>
      <c r="B13" s="182"/>
      <c r="C13" s="182"/>
      <c r="D13" s="182"/>
      <c r="E13" s="183"/>
      <c r="G13" t="s">
        <v>1</v>
      </c>
      <c r="J13" s="169" t="s">
        <v>175</v>
      </c>
      <c r="K13" s="170"/>
      <c r="L13" s="170"/>
      <c r="M13" s="170"/>
      <c r="N13" s="170"/>
      <c r="O13" s="170"/>
      <c r="P13" s="170"/>
      <c r="Q13" s="171"/>
    </row>
    <row r="14" spans="1:17" ht="14.1" customHeight="1" x14ac:dyDescent="0.2">
      <c r="A14" s="181"/>
      <c r="B14" s="182"/>
      <c r="C14" s="182"/>
      <c r="D14" s="182"/>
      <c r="E14" s="183"/>
      <c r="G14" s="187" t="s">
        <v>2</v>
      </c>
      <c r="H14" s="188"/>
      <c r="I14" s="2"/>
      <c r="J14" s="172"/>
      <c r="K14" s="173"/>
      <c r="L14" s="173"/>
      <c r="M14" s="173"/>
      <c r="N14" s="173"/>
      <c r="O14" s="173"/>
      <c r="P14" s="173"/>
      <c r="Q14" s="174"/>
    </row>
    <row r="15" spans="1:17" ht="14.1" customHeight="1" x14ac:dyDescent="0.2">
      <c r="A15" s="181"/>
      <c r="B15" s="182"/>
      <c r="C15" s="182"/>
      <c r="D15" s="182"/>
      <c r="E15" s="183"/>
      <c r="G15" s="187"/>
      <c r="H15" s="188"/>
      <c r="I15" s="2"/>
      <c r="J15" s="172"/>
      <c r="K15" s="173"/>
      <c r="L15" s="173"/>
      <c r="M15" s="173"/>
      <c r="N15" s="173"/>
      <c r="O15" s="173"/>
      <c r="P15" s="173"/>
      <c r="Q15" s="174"/>
    </row>
    <row r="16" spans="1:17" ht="14.1" customHeight="1" x14ac:dyDescent="0.2">
      <c r="A16" s="181"/>
      <c r="B16" s="182"/>
      <c r="C16" s="182"/>
      <c r="D16" s="182"/>
      <c r="E16" s="183"/>
      <c r="G16" s="187"/>
      <c r="H16" s="188"/>
      <c r="I16" s="2"/>
      <c r="J16" s="172"/>
      <c r="K16" s="173"/>
      <c r="L16" s="173"/>
      <c r="M16" s="173"/>
      <c r="N16" s="173"/>
      <c r="O16" s="173"/>
      <c r="P16" s="173"/>
      <c r="Q16" s="174"/>
    </row>
    <row r="17" spans="1:17" ht="14.1" customHeight="1" x14ac:dyDescent="0.2">
      <c r="A17" s="181"/>
      <c r="B17" s="182"/>
      <c r="C17" s="182"/>
      <c r="D17" s="182"/>
      <c r="E17" s="183"/>
      <c r="G17" s="187"/>
      <c r="H17" s="188"/>
      <c r="I17" s="2"/>
      <c r="J17" s="172"/>
      <c r="K17" s="173"/>
      <c r="L17" s="173"/>
      <c r="M17" s="173"/>
      <c r="N17" s="173"/>
      <c r="O17" s="173"/>
      <c r="P17" s="173"/>
      <c r="Q17" s="174"/>
    </row>
    <row r="18" spans="1:17" ht="14.1" customHeight="1" x14ac:dyDescent="0.2">
      <c r="A18" s="181"/>
      <c r="B18" s="182"/>
      <c r="C18" s="182"/>
      <c r="D18" s="182"/>
      <c r="E18" s="183"/>
      <c r="G18" s="187"/>
      <c r="H18" s="188"/>
      <c r="I18" s="2"/>
      <c r="J18" s="172"/>
      <c r="K18" s="173"/>
      <c r="L18" s="173"/>
      <c r="M18" s="173"/>
      <c r="N18" s="173"/>
      <c r="O18" s="173"/>
      <c r="P18" s="173"/>
      <c r="Q18" s="174"/>
    </row>
    <row r="19" spans="1:17" ht="14.1" customHeight="1" x14ac:dyDescent="0.2">
      <c r="A19" s="181"/>
      <c r="B19" s="182"/>
      <c r="C19" s="182"/>
      <c r="D19" s="182"/>
      <c r="E19" s="183"/>
      <c r="J19" s="172"/>
      <c r="K19" s="173"/>
      <c r="L19" s="173"/>
      <c r="M19" s="173"/>
      <c r="N19" s="173"/>
      <c r="O19" s="173"/>
      <c r="P19" s="173"/>
      <c r="Q19" s="174"/>
    </row>
    <row r="20" spans="1:17" ht="14.1" customHeight="1" x14ac:dyDescent="0.2">
      <c r="A20" s="181"/>
      <c r="B20" s="182"/>
      <c r="C20" s="182"/>
      <c r="D20" s="182"/>
      <c r="E20" s="183"/>
      <c r="J20" s="172"/>
      <c r="K20" s="173"/>
      <c r="L20" s="173"/>
      <c r="M20" s="173"/>
      <c r="N20" s="173"/>
      <c r="O20" s="173"/>
      <c r="P20" s="173"/>
      <c r="Q20" s="174"/>
    </row>
    <row r="21" spans="1:17" ht="14.1" customHeight="1" x14ac:dyDescent="0.2">
      <c r="A21" s="181"/>
      <c r="B21" s="182"/>
      <c r="C21" s="182"/>
      <c r="D21" s="182"/>
      <c r="E21" s="183"/>
      <c r="J21" s="172"/>
      <c r="K21" s="173"/>
      <c r="L21" s="173"/>
      <c r="M21" s="173"/>
      <c r="N21" s="173"/>
      <c r="O21" s="173"/>
      <c r="P21" s="173"/>
      <c r="Q21" s="174"/>
    </row>
    <row r="22" spans="1:17" ht="14.1" customHeight="1" x14ac:dyDescent="0.2">
      <c r="A22" s="181"/>
      <c r="B22" s="182"/>
      <c r="C22" s="182"/>
      <c r="D22" s="182"/>
      <c r="E22" s="183"/>
      <c r="J22" s="172"/>
      <c r="K22" s="173"/>
      <c r="L22" s="173"/>
      <c r="M22" s="173"/>
      <c r="N22" s="173"/>
      <c r="O22" s="173"/>
      <c r="P22" s="173"/>
      <c r="Q22" s="174"/>
    </row>
    <row r="23" spans="1:17" ht="14.1" customHeight="1" x14ac:dyDescent="0.2">
      <c r="A23" s="184"/>
      <c r="B23" s="185"/>
      <c r="C23" s="185"/>
      <c r="D23" s="185"/>
      <c r="E23" s="186"/>
      <c r="J23" s="175"/>
      <c r="K23" s="176"/>
      <c r="L23" s="176"/>
      <c r="M23" s="176"/>
      <c r="N23" s="176"/>
      <c r="O23" s="176"/>
      <c r="P23" s="176"/>
      <c r="Q23" s="177"/>
    </row>
    <row r="24" spans="1:17" ht="5.0999999999999996" customHeight="1" x14ac:dyDescent="0.2"/>
    <row r="25" spans="1:17" ht="14.1" customHeight="1" x14ac:dyDescent="0.2">
      <c r="A25" t="s">
        <v>125</v>
      </c>
      <c r="G25" t="s">
        <v>3</v>
      </c>
      <c r="L25" s="166" t="s">
        <v>150</v>
      </c>
      <c r="M25" s="167"/>
      <c r="N25" s="167"/>
      <c r="O25" s="167"/>
      <c r="P25" s="167"/>
      <c r="Q25" s="168"/>
    </row>
    <row r="26" spans="1:17" ht="5.0999999999999996" customHeight="1" x14ac:dyDescent="0.2">
      <c r="A26" s="195" t="str">
        <f ca="1">MID(CELL("filename",A1),FIND("[",CELL("filename",A1),1)+1,FIND("]",CELL("filename",A1),1)-FIND("[",CELL("filename",A1),1)-26)</f>
        <v>Whychcote Court, NW2 1TT</v>
      </c>
      <c r="B26" s="196"/>
      <c r="C26" s="196"/>
      <c r="D26" s="196"/>
      <c r="E26" s="197"/>
    </row>
    <row r="27" spans="1:17" ht="14.1" customHeight="1" x14ac:dyDescent="0.2">
      <c r="A27" s="198"/>
      <c r="B27" s="199"/>
      <c r="C27" s="199"/>
      <c r="D27" s="199"/>
      <c r="E27" s="200"/>
      <c r="G27" t="s">
        <v>4</v>
      </c>
      <c r="M27" s="57" t="s">
        <v>7</v>
      </c>
    </row>
    <row r="28" spans="1:17" ht="14.1" customHeight="1" x14ac:dyDescent="0.2">
      <c r="A28" s="198"/>
      <c r="B28" s="199"/>
      <c r="C28" s="199"/>
      <c r="D28" s="199"/>
      <c r="E28" s="200"/>
      <c r="G28" t="s">
        <v>8</v>
      </c>
      <c r="I28" t="s">
        <v>10</v>
      </c>
      <c r="L28" s="3"/>
      <c r="M28" s="166"/>
      <c r="N28" s="167"/>
      <c r="O28" s="167"/>
      <c r="P28" s="167"/>
      <c r="Q28" s="168"/>
    </row>
    <row r="29" spans="1:17" ht="14.1" customHeight="1" x14ac:dyDescent="0.2">
      <c r="A29" s="201"/>
      <c r="B29" s="202"/>
      <c r="C29" s="202"/>
      <c r="D29" s="202"/>
      <c r="E29" s="203"/>
      <c r="I29" t="s">
        <v>9</v>
      </c>
      <c r="L29" s="3"/>
      <c r="M29" s="166"/>
      <c r="N29" s="167"/>
      <c r="O29" s="167"/>
      <c r="P29" s="167"/>
      <c r="Q29" s="168"/>
    </row>
    <row r="30" spans="1:17" ht="5.0999999999999996" customHeight="1" x14ac:dyDescent="0.2">
      <c r="A30" s="159"/>
    </row>
    <row r="31" spans="1:17" ht="14.1" customHeight="1" x14ac:dyDescent="0.2">
      <c r="A31" s="156"/>
      <c r="G31" t="s">
        <v>5</v>
      </c>
      <c r="J31" s="169" t="s">
        <v>176</v>
      </c>
      <c r="K31" s="170"/>
      <c r="L31" s="170"/>
      <c r="M31" s="170"/>
      <c r="N31" s="170"/>
      <c r="O31" s="170"/>
      <c r="P31" s="170"/>
      <c r="Q31" s="171"/>
    </row>
    <row r="32" spans="1:17" ht="14.1" customHeight="1" x14ac:dyDescent="0.2">
      <c r="A32" s="165"/>
      <c r="B32" s="165"/>
      <c r="C32" s="165"/>
      <c r="D32" s="165"/>
      <c r="E32" s="165"/>
      <c r="J32" s="172"/>
      <c r="K32" s="173"/>
      <c r="L32" s="173"/>
      <c r="M32" s="173"/>
      <c r="N32" s="173"/>
      <c r="O32" s="173"/>
      <c r="P32" s="173"/>
      <c r="Q32" s="174"/>
    </row>
    <row r="33" spans="1:17" ht="14.1" customHeight="1" x14ac:dyDescent="0.2">
      <c r="J33" s="172"/>
      <c r="K33" s="173"/>
      <c r="L33" s="173"/>
      <c r="M33" s="173"/>
      <c r="N33" s="173"/>
      <c r="O33" s="173"/>
      <c r="P33" s="173"/>
      <c r="Q33" s="174"/>
    </row>
    <row r="34" spans="1:17" ht="14.1" customHeight="1" x14ac:dyDescent="0.2">
      <c r="A34" s="164" t="s">
        <v>216</v>
      </c>
      <c r="B34" s="163"/>
      <c r="C34" s="163"/>
      <c r="D34" s="163"/>
      <c r="E34" s="163"/>
      <c r="F34" s="163"/>
      <c r="G34" s="163"/>
      <c r="H34" s="163"/>
      <c r="J34" s="172"/>
      <c r="K34" s="173"/>
      <c r="L34" s="173"/>
      <c r="M34" s="173"/>
      <c r="N34" s="173"/>
      <c r="O34" s="173"/>
      <c r="P34" s="173"/>
      <c r="Q34" s="174"/>
    </row>
    <row r="35" spans="1:17" ht="14.1" customHeight="1" x14ac:dyDescent="0.2">
      <c r="A35" s="164" t="s">
        <v>217</v>
      </c>
      <c r="B35" s="163"/>
      <c r="C35" s="163"/>
      <c r="D35" s="163"/>
      <c r="E35" s="163"/>
      <c r="F35" s="163"/>
      <c r="G35" s="163"/>
      <c r="H35" s="163"/>
      <c r="J35" s="172"/>
      <c r="K35" s="173"/>
      <c r="L35" s="173"/>
      <c r="M35" s="173"/>
      <c r="N35" s="173"/>
      <c r="O35" s="173"/>
      <c r="P35" s="173"/>
      <c r="Q35" s="174"/>
    </row>
    <row r="36" spans="1:17" ht="14.1" customHeight="1" x14ac:dyDescent="0.2">
      <c r="A36" s="164" t="s">
        <v>218</v>
      </c>
      <c r="B36" s="163"/>
      <c r="C36" s="163"/>
      <c r="D36" s="163"/>
      <c r="E36" s="163"/>
      <c r="F36" s="163"/>
      <c r="G36" s="163"/>
      <c r="H36" s="163"/>
      <c r="J36" s="172"/>
      <c r="K36" s="173"/>
      <c r="L36" s="173"/>
      <c r="M36" s="173"/>
      <c r="N36" s="173"/>
      <c r="O36" s="173"/>
      <c r="P36" s="173"/>
      <c r="Q36" s="174"/>
    </row>
    <row r="37" spans="1:17" ht="14.1" customHeight="1" x14ac:dyDescent="0.2">
      <c r="A37" s="163"/>
      <c r="B37" s="163"/>
      <c r="C37" s="163"/>
      <c r="D37" s="163"/>
      <c r="E37" s="163"/>
      <c r="F37" s="163"/>
      <c r="G37" s="163"/>
      <c r="H37" s="163"/>
      <c r="J37" s="172"/>
      <c r="K37" s="173"/>
      <c r="L37" s="173"/>
      <c r="M37" s="173"/>
      <c r="N37" s="173"/>
      <c r="O37" s="173"/>
      <c r="P37" s="173"/>
      <c r="Q37" s="174"/>
    </row>
    <row r="38" spans="1:17" ht="14.1" customHeight="1" x14ac:dyDescent="0.2">
      <c r="A38" s="163"/>
      <c r="B38" s="163"/>
      <c r="C38" s="163"/>
      <c r="D38" s="163"/>
      <c r="E38" s="163"/>
      <c r="F38" s="163"/>
      <c r="G38" s="163"/>
      <c r="H38" s="163"/>
      <c r="J38" s="172"/>
      <c r="K38" s="173"/>
      <c r="L38" s="173"/>
      <c r="M38" s="173"/>
      <c r="N38" s="173"/>
      <c r="O38" s="173"/>
      <c r="P38" s="173"/>
      <c r="Q38" s="174"/>
    </row>
    <row r="39" spans="1:17" ht="14.1" customHeight="1" x14ac:dyDescent="0.2">
      <c r="J39" s="175"/>
      <c r="K39" s="176"/>
      <c r="L39" s="176"/>
      <c r="M39" s="176"/>
      <c r="N39" s="176"/>
      <c r="O39" s="176"/>
      <c r="P39" s="176"/>
      <c r="Q39" s="177"/>
    </row>
    <row r="43" spans="1:17" hidden="1" x14ac:dyDescent="0.2">
      <c r="A43" t="s">
        <v>6</v>
      </c>
    </row>
    <row r="44" spans="1:17" hidden="1" x14ac:dyDescent="0.2">
      <c r="A44" t="s">
        <v>7</v>
      </c>
    </row>
  </sheetData>
  <sheetProtection formatCells="0" formatRows="0" selectLockedCells="1"/>
  <mergeCells count="12">
    <mergeCell ref="A32:E32"/>
    <mergeCell ref="L25:Q25"/>
    <mergeCell ref="L10:Q10"/>
    <mergeCell ref="J31:Q39"/>
    <mergeCell ref="M28:Q28"/>
    <mergeCell ref="M29:Q29"/>
    <mergeCell ref="A6:E23"/>
    <mergeCell ref="J13:Q23"/>
    <mergeCell ref="G14:H18"/>
    <mergeCell ref="J6:L6"/>
    <mergeCell ref="J8:L8"/>
    <mergeCell ref="A26:E29"/>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B31A7</v>
      </c>
    </row>
    <row r="2" spans="1:18" ht="15.95" customHeight="1" thickBot="1" x14ac:dyDescent="0.3">
      <c r="A2" s="23" t="s">
        <v>11</v>
      </c>
      <c r="B2" s="24"/>
      <c r="C2" s="237" t="str">
        <f ca="1">'FRA-detail'!A26</f>
        <v>Whychcote Court, NW2 1TT</v>
      </c>
      <c r="D2" s="238"/>
      <c r="E2" s="238"/>
      <c r="F2" s="238"/>
      <c r="G2" s="238"/>
      <c r="H2" s="238"/>
      <c r="I2" s="238"/>
      <c r="J2" s="239"/>
      <c r="K2" s="240" t="s">
        <v>131</v>
      </c>
      <c r="L2" s="241"/>
      <c r="M2" s="241"/>
      <c r="N2" s="140">
        <f>'FRA-detail'!J8</f>
        <v>42906</v>
      </c>
      <c r="O2" s="9"/>
      <c r="P2" s="9"/>
    </row>
    <row r="4" spans="1:18" ht="15" customHeight="1" x14ac:dyDescent="0.2">
      <c r="A4" t="s">
        <v>36</v>
      </c>
      <c r="C4" s="244" t="s">
        <v>29</v>
      </c>
      <c r="D4" s="245"/>
      <c r="E4" s="245"/>
      <c r="F4" s="246"/>
      <c r="H4" s="10" t="s">
        <v>35</v>
      </c>
      <c r="I4" s="11"/>
      <c r="J4" s="11"/>
      <c r="K4" s="11"/>
      <c r="L4" s="11"/>
      <c r="M4" s="11"/>
      <c r="N4" s="11"/>
      <c r="O4" s="11"/>
      <c r="P4" s="12"/>
      <c r="R4" t="s">
        <v>25</v>
      </c>
    </row>
    <row r="5" spans="1:18" x14ac:dyDescent="0.2">
      <c r="C5" s="242" t="s">
        <v>37</v>
      </c>
      <c r="D5" s="242"/>
      <c r="E5" s="242"/>
      <c r="F5" s="242"/>
      <c r="H5" s="13"/>
      <c r="I5" s="14"/>
      <c r="J5" s="14"/>
      <c r="K5" s="14"/>
      <c r="L5" s="14"/>
      <c r="M5" s="14"/>
      <c r="N5" s="14"/>
      <c r="O5" s="14"/>
      <c r="P5" s="15"/>
      <c r="R5" t="s">
        <v>27</v>
      </c>
    </row>
    <row r="6" spans="1:18" x14ac:dyDescent="0.2">
      <c r="C6" s="243"/>
      <c r="D6" s="243"/>
      <c r="E6" s="243"/>
      <c r="F6" s="243"/>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69" t="s">
        <v>207</v>
      </c>
      <c r="B8" s="170"/>
      <c r="C8" s="170"/>
      <c r="D8" s="170"/>
      <c r="E8" s="170"/>
      <c r="F8" s="171"/>
      <c r="H8" s="13"/>
      <c r="I8" s="14"/>
      <c r="J8" s="14"/>
      <c r="K8" s="14"/>
      <c r="L8" s="14"/>
      <c r="M8" s="14"/>
      <c r="N8" s="14"/>
      <c r="O8" s="14"/>
      <c r="P8" s="15"/>
      <c r="R8" t="s">
        <v>33</v>
      </c>
    </row>
    <row r="9" spans="1:18" x14ac:dyDescent="0.2">
      <c r="A9" s="172"/>
      <c r="B9" s="173"/>
      <c r="C9" s="173"/>
      <c r="D9" s="173"/>
      <c r="E9" s="173"/>
      <c r="F9" s="174"/>
      <c r="H9" s="13"/>
      <c r="I9" s="14"/>
      <c r="J9" s="14"/>
      <c r="K9" s="14"/>
      <c r="L9" s="14"/>
      <c r="M9" s="14"/>
      <c r="N9" s="14"/>
      <c r="O9" s="14"/>
      <c r="P9" s="15"/>
    </row>
    <row r="10" spans="1:18" x14ac:dyDescent="0.2">
      <c r="A10" s="172"/>
      <c r="B10" s="173"/>
      <c r="C10" s="173"/>
      <c r="D10" s="173"/>
      <c r="E10" s="173"/>
      <c r="F10" s="174"/>
      <c r="H10" s="13"/>
      <c r="I10" s="14"/>
      <c r="J10" s="14"/>
      <c r="K10" s="14"/>
      <c r="L10" s="14"/>
      <c r="M10" s="14"/>
      <c r="N10" s="14"/>
      <c r="O10" s="14"/>
      <c r="P10" s="15"/>
    </row>
    <row r="11" spans="1:18" x14ac:dyDescent="0.2">
      <c r="A11" s="175"/>
      <c r="B11" s="176"/>
      <c r="C11" s="176"/>
      <c r="D11" s="176"/>
      <c r="E11" s="176"/>
      <c r="F11" s="177"/>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3" t="s">
        <v>206</v>
      </c>
      <c r="B14" s="214"/>
      <c r="C14" s="214"/>
      <c r="D14" s="214"/>
      <c r="E14" s="214"/>
      <c r="F14" s="215"/>
      <c r="H14" s="16" t="s">
        <v>15</v>
      </c>
      <c r="I14" s="17"/>
      <c r="J14" s="204" t="s">
        <v>18</v>
      </c>
      <c r="K14" s="204"/>
      <c r="L14" s="204"/>
      <c r="M14" s="204"/>
      <c r="N14" s="204"/>
      <c r="O14" s="204"/>
      <c r="P14" s="205"/>
    </row>
    <row r="15" spans="1:18" x14ac:dyDescent="0.2">
      <c r="A15" s="216"/>
      <c r="B15" s="217"/>
      <c r="C15" s="217"/>
      <c r="D15" s="217"/>
      <c r="E15" s="217"/>
      <c r="F15" s="218"/>
      <c r="H15" s="16" t="s">
        <v>16</v>
      </c>
      <c r="I15" s="17"/>
      <c r="J15" s="204" t="s">
        <v>141</v>
      </c>
      <c r="K15" s="204"/>
      <c r="L15" s="204"/>
      <c r="M15" s="204"/>
      <c r="N15" s="204"/>
      <c r="O15" s="204"/>
      <c r="P15" s="205"/>
    </row>
    <row r="16" spans="1:18" x14ac:dyDescent="0.2">
      <c r="A16" s="216"/>
      <c r="B16" s="217"/>
      <c r="C16" s="217"/>
      <c r="D16" s="217"/>
      <c r="E16" s="217"/>
      <c r="F16" s="218"/>
      <c r="H16" s="16"/>
      <c r="I16" s="17"/>
      <c r="J16" s="204"/>
      <c r="K16" s="204"/>
      <c r="L16" s="204"/>
      <c r="M16" s="204"/>
      <c r="N16" s="204"/>
      <c r="O16" s="204"/>
      <c r="P16" s="205"/>
    </row>
    <row r="17" spans="1:16" x14ac:dyDescent="0.2">
      <c r="A17" s="216"/>
      <c r="B17" s="217"/>
      <c r="C17" s="217"/>
      <c r="D17" s="217"/>
      <c r="E17" s="217"/>
      <c r="F17" s="218"/>
      <c r="H17" s="16" t="s">
        <v>17</v>
      </c>
      <c r="I17" s="17"/>
      <c r="J17" s="204" t="s">
        <v>19</v>
      </c>
      <c r="K17" s="204"/>
      <c r="L17" s="204"/>
      <c r="M17" s="204"/>
      <c r="N17" s="204"/>
      <c r="O17" s="204"/>
      <c r="P17" s="205"/>
    </row>
    <row r="18" spans="1:16" x14ac:dyDescent="0.2">
      <c r="A18" s="216"/>
      <c r="B18" s="217"/>
      <c r="C18" s="217"/>
      <c r="D18" s="217"/>
      <c r="E18" s="217"/>
      <c r="F18" s="218"/>
      <c r="H18" s="19"/>
      <c r="I18" s="17"/>
      <c r="J18" s="204"/>
      <c r="K18" s="204"/>
      <c r="L18" s="204"/>
      <c r="M18" s="204"/>
      <c r="N18" s="204"/>
      <c r="O18" s="204"/>
      <c r="P18" s="205"/>
    </row>
    <row r="19" spans="1:16" x14ac:dyDescent="0.2">
      <c r="A19" s="219"/>
      <c r="B19" s="220"/>
      <c r="C19" s="220"/>
      <c r="D19" s="220"/>
      <c r="E19" s="220"/>
      <c r="F19" s="221"/>
      <c r="H19" s="16" t="s">
        <v>14</v>
      </c>
      <c r="I19" s="17"/>
      <c r="J19" s="204" t="s">
        <v>20</v>
      </c>
      <c r="K19" s="204"/>
      <c r="L19" s="204"/>
      <c r="M19" s="204"/>
      <c r="N19" s="204"/>
      <c r="O19" s="204"/>
      <c r="P19" s="205"/>
    </row>
    <row r="20" spans="1:16" x14ac:dyDescent="0.2">
      <c r="H20" s="19"/>
      <c r="I20" s="17"/>
      <c r="J20" s="204"/>
      <c r="K20" s="204"/>
      <c r="L20" s="204"/>
      <c r="M20" s="204"/>
      <c r="N20" s="204"/>
      <c r="O20" s="204"/>
      <c r="P20" s="205"/>
    </row>
    <row r="21" spans="1:16" x14ac:dyDescent="0.2">
      <c r="A21" t="s">
        <v>40</v>
      </c>
      <c r="H21" s="16" t="s">
        <v>13</v>
      </c>
      <c r="I21" s="17"/>
      <c r="J21" s="204" t="s">
        <v>21</v>
      </c>
      <c r="K21" s="204"/>
      <c r="L21" s="204"/>
      <c r="M21" s="204"/>
      <c r="N21" s="204"/>
      <c r="O21" s="204"/>
      <c r="P21" s="205"/>
    </row>
    <row r="22" spans="1:16" ht="12.75" customHeight="1" x14ac:dyDescent="0.2">
      <c r="A22" s="169" t="s">
        <v>208</v>
      </c>
      <c r="B22" s="170"/>
      <c r="C22" s="170"/>
      <c r="D22" s="170"/>
      <c r="E22" s="170"/>
      <c r="F22" s="171"/>
      <c r="H22" s="19"/>
      <c r="I22" s="17"/>
      <c r="J22" s="204"/>
      <c r="K22" s="204"/>
      <c r="L22" s="204"/>
      <c r="M22" s="204"/>
      <c r="N22" s="204"/>
      <c r="O22" s="204"/>
      <c r="P22" s="205"/>
    </row>
    <row r="23" spans="1:16" x14ac:dyDescent="0.2">
      <c r="A23" s="172"/>
      <c r="B23" s="173"/>
      <c r="C23" s="173"/>
      <c r="D23" s="173"/>
      <c r="E23" s="173"/>
      <c r="F23" s="174"/>
      <c r="H23" s="16" t="s">
        <v>12</v>
      </c>
      <c r="I23" s="17"/>
      <c r="J23" s="17" t="s">
        <v>22</v>
      </c>
      <c r="K23" s="17"/>
      <c r="L23" s="17"/>
      <c r="M23" s="17"/>
      <c r="N23" s="17"/>
      <c r="O23" s="17"/>
      <c r="P23" s="18"/>
    </row>
    <row r="24" spans="1:16" x14ac:dyDescent="0.2">
      <c r="A24" s="172"/>
      <c r="B24" s="173"/>
      <c r="C24" s="173"/>
      <c r="D24" s="173"/>
      <c r="E24" s="173"/>
      <c r="F24" s="174"/>
      <c r="H24" s="20"/>
      <c r="I24" s="21"/>
      <c r="J24" s="21"/>
      <c r="K24" s="21"/>
      <c r="L24" s="21"/>
      <c r="M24" s="21"/>
      <c r="N24" s="21"/>
      <c r="O24" s="21"/>
      <c r="P24" s="22"/>
    </row>
    <row r="25" spans="1:16" x14ac:dyDescent="0.2">
      <c r="A25" s="172"/>
      <c r="B25" s="173"/>
      <c r="C25" s="173"/>
      <c r="D25" s="173"/>
      <c r="E25" s="173"/>
      <c r="F25" s="174"/>
      <c r="H25" s="4" t="s">
        <v>23</v>
      </c>
      <c r="I25" s="5"/>
      <c r="J25" s="247" t="s">
        <v>24</v>
      </c>
      <c r="K25" s="248"/>
      <c r="L25" s="248"/>
      <c r="M25" s="248"/>
      <c r="N25" s="248"/>
      <c r="O25" s="248"/>
      <c r="P25" s="249"/>
    </row>
    <row r="26" spans="1:16" x14ac:dyDescent="0.2">
      <c r="A26" s="172"/>
      <c r="B26" s="173"/>
      <c r="C26" s="173"/>
      <c r="D26" s="173"/>
      <c r="E26" s="173"/>
      <c r="F26" s="174"/>
      <c r="H26" s="6" t="s">
        <v>25</v>
      </c>
      <c r="I26" s="208"/>
      <c r="J26" s="210" t="s">
        <v>26</v>
      </c>
      <c r="K26" s="211"/>
      <c r="L26" s="211"/>
      <c r="M26" s="211"/>
      <c r="N26" s="211"/>
      <c r="O26" s="211"/>
      <c r="P26" s="212"/>
    </row>
    <row r="27" spans="1:16" x14ac:dyDescent="0.2">
      <c r="A27" s="175"/>
      <c r="B27" s="176"/>
      <c r="C27" s="176"/>
      <c r="D27" s="176"/>
      <c r="E27" s="176"/>
      <c r="F27" s="177"/>
      <c r="H27" s="206" t="s">
        <v>27</v>
      </c>
      <c r="I27" s="208"/>
      <c r="J27" s="222" t="s">
        <v>28</v>
      </c>
      <c r="K27" s="222"/>
      <c r="L27" s="222"/>
      <c r="M27" s="222"/>
      <c r="N27" s="222"/>
      <c r="O27" s="222"/>
      <c r="P27" s="222"/>
    </row>
    <row r="28" spans="1:16" x14ac:dyDescent="0.2">
      <c r="A28" s="58"/>
      <c r="B28" s="58"/>
      <c r="C28" s="58"/>
      <c r="D28" s="58"/>
      <c r="E28" s="58"/>
      <c r="F28" s="58"/>
      <c r="H28" s="206"/>
      <c r="I28" s="208"/>
      <c r="J28" s="222"/>
      <c r="K28" s="222"/>
      <c r="L28" s="222"/>
      <c r="M28" s="222"/>
      <c r="N28" s="222"/>
      <c r="O28" s="222"/>
      <c r="P28" s="222"/>
    </row>
    <row r="29" spans="1:16" x14ac:dyDescent="0.2">
      <c r="A29" t="s">
        <v>116</v>
      </c>
      <c r="H29" s="206" t="s">
        <v>29</v>
      </c>
      <c r="I29" s="208"/>
      <c r="J29" s="222" t="s">
        <v>30</v>
      </c>
      <c r="K29" s="222"/>
      <c r="L29" s="222"/>
      <c r="M29" s="222"/>
      <c r="N29" s="222"/>
      <c r="O29" s="222"/>
      <c r="P29" s="222"/>
    </row>
    <row r="30" spans="1:16" ht="12.75" customHeight="1" x14ac:dyDescent="0.2">
      <c r="A30" s="224" t="s">
        <v>146</v>
      </c>
      <c r="B30" s="225"/>
      <c r="C30" s="225"/>
      <c r="D30" s="225"/>
      <c r="E30" s="225"/>
      <c r="F30" s="226"/>
      <c r="H30" s="206"/>
      <c r="I30" s="208"/>
      <c r="J30" s="222"/>
      <c r="K30" s="222"/>
      <c r="L30" s="222"/>
      <c r="M30" s="222"/>
      <c r="N30" s="222"/>
      <c r="O30" s="222"/>
      <c r="P30" s="222"/>
    </row>
    <row r="31" spans="1:16" ht="12.75" customHeight="1" x14ac:dyDescent="0.2">
      <c r="A31" s="227"/>
      <c r="B31" s="228"/>
      <c r="C31" s="228"/>
      <c r="D31" s="228"/>
      <c r="E31" s="228"/>
      <c r="F31" s="229"/>
      <c r="H31" s="206"/>
      <c r="I31" s="208"/>
      <c r="J31" s="222"/>
      <c r="K31" s="222"/>
      <c r="L31" s="222"/>
      <c r="M31" s="222"/>
      <c r="N31" s="222"/>
      <c r="O31" s="222"/>
      <c r="P31" s="222"/>
    </row>
    <row r="32" spans="1:16" x14ac:dyDescent="0.2">
      <c r="A32" s="227"/>
      <c r="B32" s="228"/>
      <c r="C32" s="228"/>
      <c r="D32" s="228"/>
      <c r="E32" s="228"/>
      <c r="F32" s="229"/>
      <c r="H32" s="206"/>
      <c r="I32" s="208"/>
      <c r="J32" s="222"/>
      <c r="K32" s="222"/>
      <c r="L32" s="222"/>
      <c r="M32" s="222"/>
      <c r="N32" s="222"/>
      <c r="O32" s="222"/>
      <c r="P32" s="222"/>
    </row>
    <row r="33" spans="1:16" x14ac:dyDescent="0.2">
      <c r="A33" s="230"/>
      <c r="B33" s="231"/>
      <c r="C33" s="231"/>
      <c r="D33" s="231"/>
      <c r="E33" s="231"/>
      <c r="F33" s="232"/>
      <c r="H33" s="206"/>
      <c r="I33" s="208"/>
      <c r="J33" s="236"/>
      <c r="K33" s="236"/>
      <c r="L33" s="236"/>
      <c r="M33" s="236"/>
      <c r="N33" s="236"/>
      <c r="O33" s="236"/>
      <c r="P33" s="236"/>
    </row>
    <row r="34" spans="1:16" x14ac:dyDescent="0.2">
      <c r="A34" s="59"/>
      <c r="B34" s="59"/>
      <c r="C34" s="59"/>
      <c r="D34" s="59"/>
      <c r="E34" s="59"/>
      <c r="F34" s="59"/>
      <c r="H34" s="206" t="s">
        <v>31</v>
      </c>
      <c r="I34" s="208"/>
      <c r="J34" s="222" t="s">
        <v>32</v>
      </c>
      <c r="K34" s="223"/>
      <c r="L34" s="223"/>
      <c r="M34" s="223"/>
      <c r="N34" s="223"/>
      <c r="O34" s="223"/>
      <c r="P34" s="223"/>
    </row>
    <row r="35" spans="1:16" x14ac:dyDescent="0.2">
      <c r="A35" t="s">
        <v>41</v>
      </c>
      <c r="H35" s="207"/>
      <c r="I35" s="209"/>
      <c r="J35" s="223"/>
      <c r="K35" s="223"/>
      <c r="L35" s="223"/>
      <c r="M35" s="223"/>
      <c r="N35" s="223"/>
      <c r="O35" s="223"/>
      <c r="P35" s="223"/>
    </row>
    <row r="36" spans="1:16" ht="12.75" customHeight="1" x14ac:dyDescent="0.2">
      <c r="A36" s="224" t="s">
        <v>147</v>
      </c>
      <c r="B36" s="225"/>
      <c r="C36" s="225"/>
      <c r="D36" s="225"/>
      <c r="E36" s="225"/>
      <c r="F36" s="226"/>
      <c r="H36" s="207"/>
      <c r="I36" s="209"/>
      <c r="J36" s="223"/>
      <c r="K36" s="223"/>
      <c r="L36" s="223"/>
      <c r="M36" s="223"/>
      <c r="N36" s="223"/>
      <c r="O36" s="223"/>
      <c r="P36" s="223"/>
    </row>
    <row r="37" spans="1:16" x14ac:dyDescent="0.2">
      <c r="A37" s="227"/>
      <c r="B37" s="228"/>
      <c r="C37" s="228"/>
      <c r="D37" s="228"/>
      <c r="E37" s="228"/>
      <c r="F37" s="229"/>
      <c r="H37" s="6" t="s">
        <v>33</v>
      </c>
      <c r="I37" s="8"/>
      <c r="J37" s="233" t="s">
        <v>34</v>
      </c>
      <c r="K37" s="234"/>
      <c r="L37" s="234"/>
      <c r="M37" s="234"/>
      <c r="N37" s="234"/>
      <c r="O37" s="234"/>
      <c r="P37" s="235"/>
    </row>
    <row r="38" spans="1:16" x14ac:dyDescent="0.2">
      <c r="A38" s="227"/>
      <c r="B38" s="228"/>
      <c r="C38" s="228"/>
      <c r="D38" s="228"/>
      <c r="E38" s="228"/>
      <c r="F38" s="229"/>
    </row>
    <row r="39" spans="1:16" x14ac:dyDescent="0.2">
      <c r="A39" s="230"/>
      <c r="B39" s="231"/>
      <c r="C39" s="231"/>
      <c r="D39" s="231"/>
      <c r="E39" s="231"/>
      <c r="F39" s="232"/>
    </row>
    <row r="40" spans="1:16" x14ac:dyDescent="0.2">
      <c r="A40" s="60"/>
      <c r="B40" s="60"/>
      <c r="C40" s="60"/>
      <c r="D40" s="60"/>
      <c r="E40" s="60"/>
      <c r="F40" s="60"/>
    </row>
    <row r="41" spans="1:16" x14ac:dyDescent="0.2">
      <c r="A41" t="s">
        <v>42</v>
      </c>
    </row>
    <row r="42" spans="1:16" x14ac:dyDescent="0.2">
      <c r="A42" s="169"/>
      <c r="B42" s="170"/>
      <c r="C42" s="170"/>
      <c r="D42" s="170"/>
      <c r="E42" s="170"/>
      <c r="F42" s="171"/>
    </row>
    <row r="43" spans="1:16" x14ac:dyDescent="0.2">
      <c r="A43" s="172"/>
      <c r="B43" s="173"/>
      <c r="C43" s="173"/>
      <c r="D43" s="173"/>
      <c r="E43" s="173"/>
      <c r="F43" s="174"/>
    </row>
    <row r="44" spans="1:16" x14ac:dyDescent="0.2">
      <c r="A44" s="172"/>
      <c r="B44" s="173"/>
      <c r="C44" s="173"/>
      <c r="D44" s="173"/>
      <c r="E44" s="173"/>
      <c r="F44" s="174"/>
    </row>
    <row r="45" spans="1:16" x14ac:dyDescent="0.2">
      <c r="A45" s="175"/>
      <c r="B45" s="176"/>
      <c r="C45" s="176"/>
      <c r="D45" s="176"/>
      <c r="E45" s="176"/>
      <c r="F45" s="177"/>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8" t="s">
        <v>45</v>
      </c>
      <c r="D1" s="259"/>
      <c r="E1" s="260"/>
      <c r="F1" s="128" t="s">
        <v>168</v>
      </c>
      <c r="G1" s="123"/>
      <c r="H1" s="111" t="str">
        <f>'FRA-detail'!P1</f>
        <v>UPRN</v>
      </c>
      <c r="I1" s="111" t="str">
        <f>'FRA-detail'!Q1</f>
        <v>B31A7</v>
      </c>
    </row>
    <row r="2" spans="1:12" ht="24" customHeight="1" x14ac:dyDescent="0.2">
      <c r="A2" s="129" t="s">
        <v>151</v>
      </c>
      <c r="B2" s="26" t="s">
        <v>192</v>
      </c>
      <c r="C2" s="261" t="s">
        <v>160</v>
      </c>
      <c r="D2" s="262"/>
      <c r="E2" s="263"/>
      <c r="F2" s="119" t="s">
        <v>169</v>
      </c>
      <c r="G2" s="124"/>
      <c r="K2" t="s">
        <v>6</v>
      </c>
      <c r="L2" t="s">
        <v>134</v>
      </c>
    </row>
    <row r="3" spans="1:12" ht="48" x14ac:dyDescent="0.2">
      <c r="A3" s="129" t="s">
        <v>152</v>
      </c>
      <c r="B3" s="117" t="s">
        <v>174</v>
      </c>
      <c r="C3" s="264" t="s">
        <v>47</v>
      </c>
      <c r="D3" s="264"/>
      <c r="E3" s="265"/>
      <c r="F3" s="119" t="s">
        <v>169</v>
      </c>
      <c r="G3" s="124"/>
      <c r="K3" t="s">
        <v>7</v>
      </c>
      <c r="L3" t="s">
        <v>135</v>
      </c>
    </row>
    <row r="4" spans="1:12" ht="36" x14ac:dyDescent="0.2">
      <c r="A4" s="129" t="s">
        <v>162</v>
      </c>
      <c r="B4" s="118" t="s">
        <v>173</v>
      </c>
      <c r="C4" s="264" t="s">
        <v>163</v>
      </c>
      <c r="D4" s="264"/>
      <c r="E4" s="265"/>
      <c r="F4" s="120" t="s">
        <v>31</v>
      </c>
      <c r="G4" s="125"/>
      <c r="K4" s="113" t="s">
        <v>188</v>
      </c>
      <c r="L4" t="s">
        <v>136</v>
      </c>
    </row>
    <row r="5" spans="1:12" ht="48" x14ac:dyDescent="0.2">
      <c r="A5" s="129" t="s">
        <v>153</v>
      </c>
      <c r="B5" s="26" t="s">
        <v>172</v>
      </c>
      <c r="C5" s="264" t="s">
        <v>164</v>
      </c>
      <c r="D5" s="264"/>
      <c r="E5" s="265"/>
      <c r="F5" s="121" t="s">
        <v>29</v>
      </c>
      <c r="G5" s="125"/>
      <c r="K5" s="113" t="s">
        <v>53</v>
      </c>
      <c r="L5" t="s">
        <v>137</v>
      </c>
    </row>
    <row r="6" spans="1:12" ht="36.75" thickBot="1" x14ac:dyDescent="0.25">
      <c r="A6" s="129" t="s">
        <v>154</v>
      </c>
      <c r="B6" s="117" t="s">
        <v>171</v>
      </c>
      <c r="C6" s="264" t="s">
        <v>178</v>
      </c>
      <c r="D6" s="264"/>
      <c r="E6" s="265"/>
      <c r="F6" s="122" t="s">
        <v>27</v>
      </c>
      <c r="G6" s="125"/>
      <c r="L6" t="s">
        <v>138</v>
      </c>
    </row>
    <row r="7" spans="1:12" ht="26.1" customHeight="1" thickBot="1" x14ac:dyDescent="0.25">
      <c r="A7" s="130" t="s">
        <v>155</v>
      </c>
      <c r="B7" s="131" t="s">
        <v>46</v>
      </c>
      <c r="C7" s="252" t="s">
        <v>166</v>
      </c>
      <c r="D7" s="252"/>
      <c r="E7" s="253"/>
      <c r="F7" s="132" t="s">
        <v>170</v>
      </c>
      <c r="L7" t="s">
        <v>139</v>
      </c>
    </row>
    <row r="8" spans="1:12" ht="39" customHeight="1" x14ac:dyDescent="0.3">
      <c r="A8" s="30"/>
      <c r="B8" s="154" t="s">
        <v>187</v>
      </c>
      <c r="C8" s="31"/>
      <c r="D8" s="31"/>
    </row>
    <row r="9" spans="1:12" ht="45" customHeight="1" thickBot="1" x14ac:dyDescent="0.25">
      <c r="A9" s="30"/>
      <c r="B9" s="257" t="s">
        <v>200</v>
      </c>
      <c r="C9" s="257"/>
      <c r="D9" s="257"/>
      <c r="E9" s="257"/>
      <c r="F9" s="257"/>
    </row>
    <row r="10" spans="1:12" ht="18" customHeight="1" thickBot="1" x14ac:dyDescent="0.25">
      <c r="A10" s="152" t="s">
        <v>11</v>
      </c>
      <c r="B10" s="254" t="str">
        <f ca="1">'FRA-detail'!A26</f>
        <v>Whychcote Court, NW2 1TT</v>
      </c>
      <c r="C10" s="255"/>
      <c r="D10" s="256"/>
      <c r="E10" s="151" t="s">
        <v>197</v>
      </c>
      <c r="F10" s="142">
        <f>'FRA-detail'!J8</f>
        <v>42906</v>
      </c>
    </row>
    <row r="11" spans="1:12" ht="9.9499999999999993" customHeight="1" thickBot="1" x14ac:dyDescent="0.25"/>
    <row r="12" spans="1:12" ht="24.75" thickBot="1" x14ac:dyDescent="0.25">
      <c r="A12" s="32" t="s">
        <v>48</v>
      </c>
      <c r="B12" s="33" t="s">
        <v>49</v>
      </c>
      <c r="C12" s="34" t="s">
        <v>193</v>
      </c>
      <c r="D12" s="45" t="s">
        <v>43</v>
      </c>
      <c r="E12" s="146" t="s">
        <v>50</v>
      </c>
      <c r="F12" s="147" t="s">
        <v>124</v>
      </c>
      <c r="G12" s="77" t="s">
        <v>132</v>
      </c>
      <c r="H12" s="77" t="s">
        <v>114</v>
      </c>
    </row>
    <row r="13" spans="1:12" x14ac:dyDescent="0.2">
      <c r="A13" s="250" t="s">
        <v>51</v>
      </c>
      <c r="B13" s="251"/>
      <c r="C13" s="251"/>
      <c r="D13" s="251"/>
      <c r="E13" s="251"/>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4" t="s">
        <v>60</v>
      </c>
      <c r="B19" s="65"/>
      <c r="C19" s="65"/>
      <c r="D19" s="65"/>
      <c r="E19" s="65"/>
      <c r="F19" s="65"/>
      <c r="G19" s="86"/>
      <c r="H19" s="86"/>
      <c r="I19">
        <f t="shared" si="0"/>
        <v>0</v>
      </c>
    </row>
    <row r="20" spans="1:9" x14ac:dyDescent="0.2">
      <c r="A20" s="66">
        <v>4</v>
      </c>
      <c r="B20" s="67" t="s">
        <v>56</v>
      </c>
      <c r="C20" s="63" t="s">
        <v>6</v>
      </c>
      <c r="D20" s="63"/>
      <c r="E20" s="133" t="s">
        <v>209</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213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126</v>
      </c>
      <c r="F24" s="64"/>
      <c r="G24" s="63"/>
      <c r="H24" s="92"/>
      <c r="I24">
        <f t="shared" si="0"/>
        <v>0</v>
      </c>
    </row>
    <row r="25" spans="1:9" x14ac:dyDescent="0.2">
      <c r="A25" s="71">
        <v>6</v>
      </c>
      <c r="B25" s="95"/>
      <c r="C25" s="63"/>
      <c r="D25" s="63"/>
      <c r="E25" s="64"/>
      <c r="F25" s="64"/>
      <c r="G25" s="63"/>
      <c r="H25" s="92"/>
      <c r="I25">
        <f t="shared" si="0"/>
        <v>0</v>
      </c>
    </row>
    <row r="26" spans="1:9" x14ac:dyDescent="0.2">
      <c r="A26" s="144"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4" t="s">
        <v>117</v>
      </c>
      <c r="B29" s="65"/>
      <c r="C29" s="65"/>
      <c r="D29" s="65"/>
      <c r="E29" s="65"/>
      <c r="F29" s="65"/>
      <c r="G29" s="86"/>
      <c r="H29" s="86"/>
      <c r="I29">
        <f t="shared" si="0"/>
        <v>0</v>
      </c>
    </row>
    <row r="30" spans="1:9" x14ac:dyDescent="0.2">
      <c r="A30" s="66">
        <v>8</v>
      </c>
      <c r="B30" s="106" t="s">
        <v>144</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4" t="s">
        <v>62</v>
      </c>
      <c r="B32" s="65"/>
      <c r="C32" s="65"/>
      <c r="D32" s="65"/>
      <c r="E32" s="65"/>
      <c r="F32" s="65"/>
      <c r="G32" s="86"/>
      <c r="H32" s="86"/>
      <c r="I32">
        <f t="shared" si="0"/>
        <v>0</v>
      </c>
    </row>
    <row r="33" spans="1:9" ht="24" x14ac:dyDescent="0.2">
      <c r="A33" s="66">
        <v>9</v>
      </c>
      <c r="B33" s="67" t="s">
        <v>63</v>
      </c>
      <c r="C33" s="63" t="s">
        <v>6</v>
      </c>
      <c r="D33" s="63"/>
      <c r="E33" s="64" t="s">
        <v>167</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157</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6</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118</v>
      </c>
      <c r="F41" s="64"/>
      <c r="G41" s="63"/>
      <c r="H41" s="92"/>
      <c r="I41">
        <f t="shared" si="0"/>
        <v>0</v>
      </c>
    </row>
    <row r="42" spans="1:9" x14ac:dyDescent="0.2">
      <c r="A42" s="71">
        <v>13</v>
      </c>
      <c r="B42" s="95"/>
      <c r="C42" s="68"/>
      <c r="D42" s="63"/>
      <c r="E42" s="64"/>
      <c r="F42" s="64"/>
      <c r="G42" s="63"/>
      <c r="H42" s="92"/>
      <c r="I42">
        <f t="shared" si="0"/>
        <v>0</v>
      </c>
    </row>
    <row r="43" spans="1:9" ht="84" x14ac:dyDescent="0.2">
      <c r="A43" s="66">
        <v>14</v>
      </c>
      <c r="B43" s="149" t="s">
        <v>194</v>
      </c>
      <c r="C43" s="63" t="s">
        <v>7</v>
      </c>
      <c r="D43" s="63" t="s">
        <v>152</v>
      </c>
      <c r="E43" s="133" t="s">
        <v>220</v>
      </c>
      <c r="F43" s="64"/>
      <c r="G43" s="63"/>
      <c r="H43" s="92"/>
      <c r="I43">
        <f t="shared" si="0"/>
        <v>1</v>
      </c>
    </row>
    <row r="44" spans="1:9" x14ac:dyDescent="0.2">
      <c r="A44" s="69">
        <v>14</v>
      </c>
      <c r="B44" s="148"/>
      <c r="C44" s="63" t="s">
        <v>7</v>
      </c>
      <c r="D44" s="63" t="s">
        <v>152</v>
      </c>
      <c r="E44" s="162" t="s">
        <v>210</v>
      </c>
      <c r="F44" s="64"/>
      <c r="G44" s="63"/>
      <c r="H44" s="92"/>
      <c r="I44">
        <f t="shared" si="0"/>
        <v>2</v>
      </c>
    </row>
    <row r="45" spans="1:9" ht="36" x14ac:dyDescent="0.2">
      <c r="A45" s="69">
        <v>14</v>
      </c>
      <c r="B45" s="70"/>
      <c r="C45" s="63"/>
      <c r="D45" s="63"/>
      <c r="E45" s="133" t="s">
        <v>219</v>
      </c>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6</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127</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132" x14ac:dyDescent="0.2">
      <c r="A59" s="66">
        <v>18</v>
      </c>
      <c r="B59" s="67" t="s">
        <v>71</v>
      </c>
      <c r="C59" s="63" t="s">
        <v>6</v>
      </c>
      <c r="D59" s="63"/>
      <c r="E59" s="135" t="s">
        <v>214</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6</v>
      </c>
      <c r="D61" s="63"/>
      <c r="E61" s="64" t="s">
        <v>201</v>
      </c>
      <c r="F61" s="64"/>
      <c r="G61" s="63"/>
      <c r="H61" s="92"/>
      <c r="I61">
        <f t="shared" si="1"/>
        <v>2</v>
      </c>
    </row>
    <row r="62" spans="1:9" x14ac:dyDescent="0.2">
      <c r="A62" s="71">
        <v>19</v>
      </c>
      <c r="B62" s="72"/>
      <c r="C62" s="63"/>
      <c r="D62" s="63"/>
      <c r="E62" s="64"/>
      <c r="F62" s="64"/>
      <c r="G62" s="63"/>
      <c r="H62" s="92"/>
      <c r="I62">
        <f t="shared" si="1"/>
        <v>2</v>
      </c>
    </row>
    <row r="63" spans="1:9" x14ac:dyDescent="0.2">
      <c r="A63" s="144" t="s">
        <v>73</v>
      </c>
      <c r="B63" s="65"/>
      <c r="C63" s="65"/>
      <c r="D63" s="65"/>
      <c r="E63" s="65"/>
      <c r="F63" s="65"/>
      <c r="G63" s="86"/>
      <c r="H63" s="86"/>
      <c r="I63">
        <f t="shared" si="1"/>
        <v>2</v>
      </c>
    </row>
    <row r="64" spans="1:9" ht="96" x14ac:dyDescent="0.2">
      <c r="A64" s="66">
        <v>20</v>
      </c>
      <c r="B64" s="98" t="s">
        <v>74</v>
      </c>
      <c r="C64" s="136" t="s">
        <v>7</v>
      </c>
      <c r="D64" s="136" t="s">
        <v>154</v>
      </c>
      <c r="E64" s="134" t="s">
        <v>202</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188</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4" t="s">
        <v>76</v>
      </c>
      <c r="B68" s="65"/>
      <c r="C68" s="65"/>
      <c r="D68" s="65"/>
      <c r="E68" s="65"/>
      <c r="F68" s="65"/>
      <c r="G68" s="87"/>
      <c r="H68" s="87"/>
      <c r="I68">
        <f t="shared" si="1"/>
        <v>3</v>
      </c>
    </row>
    <row r="69" spans="1:9" x14ac:dyDescent="0.2">
      <c r="A69" s="66">
        <v>22</v>
      </c>
      <c r="B69" s="67" t="s">
        <v>77</v>
      </c>
      <c r="C69" s="68" t="s">
        <v>6</v>
      </c>
      <c r="D69" s="79"/>
      <c r="E69" s="145"/>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203</v>
      </c>
      <c r="F75" s="64"/>
      <c r="G75" s="63"/>
      <c r="H75" s="92"/>
      <c r="I75">
        <f t="shared" si="1"/>
        <v>3</v>
      </c>
    </row>
    <row r="76" spans="1:9" x14ac:dyDescent="0.2">
      <c r="A76" s="71">
        <v>23</v>
      </c>
      <c r="B76" s="95"/>
      <c r="C76" s="63"/>
      <c r="D76" s="63"/>
      <c r="E76" s="80"/>
      <c r="F76" s="64"/>
      <c r="G76" s="63"/>
      <c r="H76" s="92"/>
      <c r="I76">
        <f t="shared" si="1"/>
        <v>3</v>
      </c>
    </row>
    <row r="77" spans="1:9" x14ac:dyDescent="0.2">
      <c r="A77" s="144" t="s">
        <v>79</v>
      </c>
      <c r="B77" s="65"/>
      <c r="C77" s="65"/>
      <c r="D77" s="65"/>
      <c r="E77" s="65"/>
      <c r="F77" s="65"/>
      <c r="G77" s="87"/>
      <c r="H77" s="87"/>
      <c r="I77">
        <f t="shared" si="1"/>
        <v>3</v>
      </c>
    </row>
    <row r="78" spans="1:9" ht="36" x14ac:dyDescent="0.2">
      <c r="A78" s="66">
        <v>24</v>
      </c>
      <c r="B78" s="98" t="s">
        <v>80</v>
      </c>
      <c r="C78" s="63" t="s">
        <v>188</v>
      </c>
      <c r="D78" s="63" t="s">
        <v>154</v>
      </c>
      <c r="E78" s="112" t="s">
        <v>189</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4" t="s">
        <v>83</v>
      </c>
      <c r="B84" s="65"/>
      <c r="C84" s="65"/>
      <c r="D84" s="65"/>
      <c r="E84" s="65"/>
      <c r="F84" s="65"/>
      <c r="G84" s="87"/>
      <c r="H84" s="87"/>
      <c r="I84">
        <f t="shared" si="2"/>
        <v>4</v>
      </c>
    </row>
    <row r="85" spans="1:9" ht="60" x14ac:dyDescent="0.2">
      <c r="A85" s="66">
        <v>27</v>
      </c>
      <c r="B85" s="149" t="s">
        <v>195</v>
      </c>
      <c r="C85" s="63" t="s">
        <v>188</v>
      </c>
      <c r="D85" s="63" t="s">
        <v>154</v>
      </c>
      <c r="E85" s="64" t="s">
        <v>204</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hidden="1"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4" t="s">
        <v>90</v>
      </c>
      <c r="B94" s="65"/>
      <c r="C94" s="65"/>
      <c r="D94" s="65"/>
      <c r="E94" s="65"/>
      <c r="F94" s="65"/>
      <c r="G94" s="87"/>
      <c r="H94" s="87"/>
      <c r="I94">
        <f t="shared" si="2"/>
        <v>5</v>
      </c>
    </row>
    <row r="95" spans="1:9" x14ac:dyDescent="0.2">
      <c r="A95" s="66">
        <v>30</v>
      </c>
      <c r="B95" s="98" t="s">
        <v>86</v>
      </c>
      <c r="C95" s="63" t="s">
        <v>53</v>
      </c>
      <c r="D95" s="63"/>
      <c r="E95" s="64"/>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6</v>
      </c>
      <c r="D99" s="63"/>
      <c r="E99" s="64" t="s">
        <v>221</v>
      </c>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6</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4" t="s">
        <v>91</v>
      </c>
      <c r="B103" s="65"/>
      <c r="C103" s="65"/>
      <c r="D103" s="65"/>
      <c r="E103" s="65"/>
      <c r="F103" s="65"/>
      <c r="G103" s="87"/>
      <c r="H103" s="87"/>
      <c r="I103">
        <f t="shared" si="2"/>
        <v>5</v>
      </c>
    </row>
    <row r="104" spans="1:9" x14ac:dyDescent="0.2">
      <c r="A104" s="61">
        <v>34</v>
      </c>
      <c r="B104" s="107" t="s">
        <v>190</v>
      </c>
      <c r="C104" s="63" t="s">
        <v>7</v>
      </c>
      <c r="D104" s="63"/>
      <c r="E104" s="112"/>
      <c r="F104" s="64"/>
      <c r="G104" s="63"/>
      <c r="H104" s="92"/>
      <c r="I104">
        <f t="shared" si="2"/>
        <v>5</v>
      </c>
    </row>
    <row r="105" spans="1:9" x14ac:dyDescent="0.2">
      <c r="A105" s="61">
        <v>35</v>
      </c>
      <c r="B105" s="107" t="s">
        <v>191</v>
      </c>
      <c r="C105" s="63"/>
      <c r="D105" s="63"/>
      <c r="E105" s="112" t="s">
        <v>222</v>
      </c>
      <c r="F105" s="64"/>
      <c r="G105" s="63"/>
      <c r="H105" s="92"/>
      <c r="I105">
        <f t="shared" si="2"/>
        <v>5</v>
      </c>
    </row>
    <row r="106" spans="1:9" ht="48" x14ac:dyDescent="0.2">
      <c r="A106" s="61">
        <v>36</v>
      </c>
      <c r="B106" s="107" t="s">
        <v>224</v>
      </c>
      <c r="C106" s="63" t="s">
        <v>6</v>
      </c>
      <c r="D106" s="63" t="s">
        <v>152</v>
      </c>
      <c r="E106" s="112" t="s">
        <v>225</v>
      </c>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7" t="s">
        <v>43</v>
      </c>
      <c r="B1" s="158" t="s">
        <v>44</v>
      </c>
      <c r="C1" s="268" t="s">
        <v>45</v>
      </c>
      <c r="D1" s="268"/>
      <c r="E1" s="269"/>
      <c r="H1" s="111" t="str">
        <f>'FRA-detail'!P1</f>
        <v>UPRN</v>
      </c>
      <c r="I1" s="111" t="str">
        <f>'FRA-detail'!Q1</f>
        <v>B31A7</v>
      </c>
    </row>
    <row r="2" spans="1:12" ht="24" x14ac:dyDescent="0.2">
      <c r="A2" s="25" t="s">
        <v>151</v>
      </c>
      <c r="B2" s="26" t="s">
        <v>179</v>
      </c>
      <c r="C2" s="264" t="s">
        <v>160</v>
      </c>
      <c r="D2" s="264"/>
      <c r="E2" s="265"/>
      <c r="K2" t="s">
        <v>6</v>
      </c>
      <c r="L2" t="s">
        <v>134</v>
      </c>
    </row>
    <row r="3" spans="1:12" ht="48" x14ac:dyDescent="0.2">
      <c r="A3" s="25" t="s">
        <v>152</v>
      </c>
      <c r="B3" s="117" t="s">
        <v>180</v>
      </c>
      <c r="C3" s="264" t="s">
        <v>47</v>
      </c>
      <c r="D3" s="264"/>
      <c r="E3" s="265"/>
      <c r="K3" t="s">
        <v>7</v>
      </c>
      <c r="L3" t="s">
        <v>135</v>
      </c>
    </row>
    <row r="4" spans="1:12" ht="26.1" customHeight="1" x14ac:dyDescent="0.2">
      <c r="A4" s="25" t="s">
        <v>162</v>
      </c>
      <c r="B4" s="118" t="s">
        <v>181</v>
      </c>
      <c r="C4" s="264" t="s">
        <v>163</v>
      </c>
      <c r="D4" s="264"/>
      <c r="E4" s="265"/>
      <c r="K4" s="113" t="s">
        <v>188</v>
      </c>
      <c r="L4" t="s">
        <v>136</v>
      </c>
    </row>
    <row r="5" spans="1:12" ht="48" x14ac:dyDescent="0.2">
      <c r="A5" s="25" t="s">
        <v>153</v>
      </c>
      <c r="B5" s="26" t="s">
        <v>182</v>
      </c>
      <c r="C5" s="264" t="s">
        <v>164</v>
      </c>
      <c r="D5" s="264"/>
      <c r="E5" s="265"/>
      <c r="K5" s="113" t="s">
        <v>53</v>
      </c>
      <c r="L5" t="s">
        <v>137</v>
      </c>
    </row>
    <row r="6" spans="1:12" ht="36" x14ac:dyDescent="0.2">
      <c r="A6" s="25" t="s">
        <v>154</v>
      </c>
      <c r="B6" s="117" t="s">
        <v>183</v>
      </c>
      <c r="C6" s="264" t="s">
        <v>178</v>
      </c>
      <c r="D6" s="264"/>
      <c r="E6" s="265"/>
      <c r="L6" t="s">
        <v>138</v>
      </c>
    </row>
    <row r="7" spans="1:12" ht="26.1" customHeight="1" thickBot="1" x14ac:dyDescent="0.25">
      <c r="A7" s="27" t="s">
        <v>155</v>
      </c>
      <c r="B7" s="28" t="s">
        <v>46</v>
      </c>
      <c r="C7" s="266" t="s">
        <v>166</v>
      </c>
      <c r="D7" s="266"/>
      <c r="E7" s="267"/>
      <c r="L7" t="s">
        <v>139</v>
      </c>
    </row>
    <row r="8" spans="1:12" ht="40.5" customHeight="1" thickBot="1" x14ac:dyDescent="0.25">
      <c r="A8" s="30"/>
      <c r="B8" s="143" t="s">
        <v>196</v>
      </c>
      <c r="C8" s="31"/>
      <c r="D8" s="31"/>
    </row>
    <row r="9" spans="1:12" ht="18" customHeight="1" thickBot="1" x14ac:dyDescent="0.25">
      <c r="A9" s="152" t="s">
        <v>11</v>
      </c>
      <c r="B9" s="254" t="str">
        <f ca="1">'FRA-detail'!A26</f>
        <v>Whychcote Court, NW2 1TT</v>
      </c>
      <c r="C9" s="255"/>
      <c r="D9" s="256"/>
      <c r="E9" s="151" t="s">
        <v>197</v>
      </c>
      <c r="F9" s="141">
        <f>'FRA-detail'!J8</f>
        <v>42906</v>
      </c>
    </row>
    <row r="10" spans="1:12" ht="9.9499999999999993" customHeight="1" thickBot="1" x14ac:dyDescent="0.25"/>
    <row r="11" spans="1:12" ht="24.75" thickBot="1" x14ac:dyDescent="0.25">
      <c r="A11" s="32" t="s">
        <v>48</v>
      </c>
      <c r="B11" s="33" t="s">
        <v>92</v>
      </c>
      <c r="C11" s="34" t="s">
        <v>193</v>
      </c>
      <c r="D11" s="146" t="s">
        <v>43</v>
      </c>
      <c r="E11" s="146" t="s">
        <v>50</v>
      </c>
      <c r="F11" s="147" t="s">
        <v>124</v>
      </c>
      <c r="G11" s="150" t="s">
        <v>132</v>
      </c>
      <c r="H11" s="150" t="s">
        <v>114</v>
      </c>
    </row>
    <row r="12" spans="1:12" x14ac:dyDescent="0.2">
      <c r="A12" s="250" t="s">
        <v>93</v>
      </c>
      <c r="B12" s="251"/>
      <c r="C12" s="251"/>
      <c r="D12" s="251"/>
      <c r="E12" s="251"/>
      <c r="F12" s="3"/>
      <c r="G12" s="3"/>
      <c r="H12" s="3"/>
      <c r="I12">
        <f>FRA!I107</f>
        <v>6</v>
      </c>
    </row>
    <row r="13" spans="1:12" x14ac:dyDescent="0.2">
      <c r="A13" s="66">
        <v>38</v>
      </c>
      <c r="B13" s="67" t="s">
        <v>94</v>
      </c>
      <c r="C13" s="63" t="s">
        <v>6</v>
      </c>
      <c r="D13" s="63"/>
      <c r="E13" s="64" t="s">
        <v>119</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120</v>
      </c>
      <c r="C15" s="63" t="s">
        <v>6</v>
      </c>
      <c r="D15" s="63"/>
      <c r="E15" s="64" t="s">
        <v>148</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149</v>
      </c>
      <c r="F17" s="64"/>
      <c r="G17" s="85"/>
      <c r="H17" s="92"/>
      <c r="I17">
        <f t="shared" si="0"/>
        <v>6</v>
      </c>
    </row>
    <row r="18" spans="1:9" x14ac:dyDescent="0.2">
      <c r="A18" s="71">
        <v>40</v>
      </c>
      <c r="B18" s="95"/>
      <c r="C18" s="63"/>
      <c r="D18" s="63"/>
      <c r="E18" s="64"/>
      <c r="F18" s="64"/>
      <c r="G18" s="85"/>
      <c r="H18" s="92"/>
      <c r="I18">
        <f t="shared" si="0"/>
        <v>6</v>
      </c>
    </row>
    <row r="19" spans="1:9" x14ac:dyDescent="0.2">
      <c r="A19" s="144" t="s">
        <v>96</v>
      </c>
      <c r="B19" s="65"/>
      <c r="C19" s="65"/>
      <c r="D19" s="65"/>
      <c r="E19" s="65"/>
      <c r="F19" s="65"/>
      <c r="G19" s="74"/>
      <c r="H19" s="74"/>
      <c r="I19">
        <f t="shared" si="0"/>
        <v>6</v>
      </c>
    </row>
    <row r="20" spans="1:9" ht="36" x14ac:dyDescent="0.2">
      <c r="A20" s="66">
        <v>41</v>
      </c>
      <c r="B20" s="98" t="s">
        <v>97</v>
      </c>
      <c r="C20" s="63" t="s">
        <v>6</v>
      </c>
      <c r="D20" s="63"/>
      <c r="E20" s="64" t="s">
        <v>121</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4" t="s">
        <v>99</v>
      </c>
      <c r="B24" s="65"/>
      <c r="C24" s="65"/>
      <c r="D24" s="65"/>
      <c r="E24" s="65"/>
      <c r="F24" s="65"/>
      <c r="G24" s="74"/>
      <c r="H24" s="74"/>
      <c r="I24">
        <f t="shared" si="0"/>
        <v>6</v>
      </c>
    </row>
    <row r="25" spans="1:9" ht="24" x14ac:dyDescent="0.2">
      <c r="A25" s="66">
        <v>43</v>
      </c>
      <c r="B25" s="67" t="s">
        <v>100</v>
      </c>
      <c r="C25" s="63" t="s">
        <v>6</v>
      </c>
      <c r="D25" s="63"/>
      <c r="E25" s="64" t="s">
        <v>128</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129</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188</v>
      </c>
      <c r="D31" s="63"/>
      <c r="E31" s="64" t="s">
        <v>211</v>
      </c>
      <c r="F31" s="64"/>
      <c r="G31" s="85"/>
      <c r="H31" s="92"/>
      <c r="I31">
        <f t="shared" si="0"/>
        <v>6</v>
      </c>
    </row>
    <row r="32" spans="1:9" x14ac:dyDescent="0.2">
      <c r="A32" s="71">
        <v>46</v>
      </c>
      <c r="B32" s="95"/>
      <c r="C32" s="63"/>
      <c r="D32" s="63"/>
      <c r="E32" s="64"/>
      <c r="F32" s="64"/>
      <c r="G32" s="85"/>
      <c r="H32" s="92"/>
      <c r="I32">
        <f t="shared" si="0"/>
        <v>6</v>
      </c>
    </row>
    <row r="33" spans="1:9" x14ac:dyDescent="0.2">
      <c r="A33" s="66">
        <v>47</v>
      </c>
      <c r="B33" s="67" t="s">
        <v>104</v>
      </c>
      <c r="C33" s="63" t="s">
        <v>53</v>
      </c>
      <c r="D33" s="63"/>
      <c r="E33" s="64"/>
      <c r="F33" s="64"/>
      <c r="G33" s="85"/>
      <c r="H33" s="92"/>
      <c r="I33">
        <f t="shared" si="0"/>
        <v>6</v>
      </c>
    </row>
    <row r="34" spans="1:9" x14ac:dyDescent="0.2">
      <c r="A34" s="71">
        <v>47</v>
      </c>
      <c r="B34" s="95"/>
      <c r="C34" s="63"/>
      <c r="D34" s="63"/>
      <c r="E34" s="64"/>
      <c r="F34" s="64"/>
      <c r="G34" s="85"/>
      <c r="H34" s="92"/>
      <c r="I34">
        <f t="shared" si="0"/>
        <v>6</v>
      </c>
    </row>
    <row r="35" spans="1:9" x14ac:dyDescent="0.2">
      <c r="A35" s="66">
        <v>48</v>
      </c>
      <c r="B35" s="67" t="s">
        <v>105</v>
      </c>
      <c r="C35" s="63" t="s">
        <v>53</v>
      </c>
      <c r="D35" s="63"/>
      <c r="E35" s="112"/>
      <c r="F35" s="64"/>
      <c r="G35" s="85"/>
      <c r="H35" s="92"/>
      <c r="I35">
        <f t="shared" si="0"/>
        <v>6</v>
      </c>
    </row>
    <row r="36" spans="1:9" x14ac:dyDescent="0.2">
      <c r="A36" s="71">
        <v>48</v>
      </c>
      <c r="B36" s="95"/>
      <c r="C36" s="63"/>
      <c r="D36" s="63"/>
      <c r="E36" s="64"/>
      <c r="F36" s="64"/>
      <c r="G36" s="85"/>
      <c r="H36" s="92"/>
      <c r="I36">
        <f t="shared" si="0"/>
        <v>6</v>
      </c>
    </row>
    <row r="37" spans="1:9" x14ac:dyDescent="0.2">
      <c r="A37" s="66">
        <v>49</v>
      </c>
      <c r="B37" s="67" t="s">
        <v>142</v>
      </c>
      <c r="C37" s="63" t="s">
        <v>53</v>
      </c>
      <c r="D37" s="63"/>
      <c r="E37" s="105"/>
      <c r="F37" s="64"/>
      <c r="G37" s="85"/>
      <c r="H37" s="92"/>
      <c r="I37">
        <f t="shared" si="0"/>
        <v>6</v>
      </c>
    </row>
    <row r="38" spans="1:9" x14ac:dyDescent="0.2">
      <c r="A38" s="71">
        <v>49</v>
      </c>
      <c r="B38" s="95"/>
      <c r="C38" s="63"/>
      <c r="D38" s="63"/>
      <c r="E38" s="64"/>
      <c r="F38" s="64"/>
      <c r="G38" s="85"/>
      <c r="H38" s="92"/>
      <c r="I38">
        <f t="shared" si="0"/>
        <v>6</v>
      </c>
    </row>
    <row r="39" spans="1:9" x14ac:dyDescent="0.2">
      <c r="A39" s="66">
        <v>50</v>
      </c>
      <c r="B39" s="67" t="s">
        <v>143</v>
      </c>
      <c r="C39" s="63" t="s">
        <v>53</v>
      </c>
      <c r="D39" s="63"/>
      <c r="E39" s="64"/>
      <c r="F39" s="64"/>
      <c r="G39" s="85"/>
      <c r="H39" s="92"/>
      <c r="I39">
        <f t="shared" si="0"/>
        <v>6</v>
      </c>
    </row>
    <row r="40" spans="1:9" x14ac:dyDescent="0.2">
      <c r="A40" s="71">
        <v>50</v>
      </c>
      <c r="B40" s="95"/>
      <c r="C40" s="63"/>
      <c r="D40" s="63"/>
      <c r="E40" s="64"/>
      <c r="F40" s="64"/>
      <c r="G40" s="85"/>
      <c r="H40" s="92"/>
      <c r="I40">
        <f t="shared" si="0"/>
        <v>6</v>
      </c>
    </row>
    <row r="41" spans="1:9" ht="24" x14ac:dyDescent="0.2">
      <c r="A41" s="66">
        <v>51</v>
      </c>
      <c r="B41" s="67" t="s">
        <v>106</v>
      </c>
      <c r="C41" s="63" t="s">
        <v>6</v>
      </c>
      <c r="D41" s="63"/>
      <c r="E41" s="64" t="s">
        <v>122</v>
      </c>
      <c r="F41" s="64"/>
      <c r="G41" s="85"/>
      <c r="H41" s="92"/>
      <c r="I41">
        <f t="shared" si="0"/>
        <v>6</v>
      </c>
    </row>
    <row r="42" spans="1:9" x14ac:dyDescent="0.2">
      <c r="A42" s="71">
        <v>51</v>
      </c>
      <c r="B42" s="95"/>
      <c r="C42" s="63"/>
      <c r="D42" s="63"/>
      <c r="E42" s="64"/>
      <c r="F42" s="64"/>
      <c r="G42" s="85"/>
      <c r="H42" s="92"/>
      <c r="I42">
        <f t="shared" si="0"/>
        <v>6</v>
      </c>
    </row>
    <row r="43" spans="1:9" x14ac:dyDescent="0.2">
      <c r="A43" s="144" t="s">
        <v>107</v>
      </c>
      <c r="B43" s="65"/>
      <c r="C43" s="65"/>
      <c r="D43" s="65"/>
      <c r="E43" s="65"/>
      <c r="F43" s="65"/>
      <c r="G43" s="74"/>
      <c r="H43" s="74"/>
      <c r="I43">
        <f t="shared" si="0"/>
        <v>6</v>
      </c>
    </row>
    <row r="44" spans="1:9" x14ac:dyDescent="0.2">
      <c r="A44" s="66">
        <v>52</v>
      </c>
      <c r="B44" s="67" t="s">
        <v>108</v>
      </c>
      <c r="C44" s="75" t="s">
        <v>6</v>
      </c>
      <c r="D44" s="75"/>
      <c r="E44" s="64" t="s">
        <v>119</v>
      </c>
      <c r="F44" s="64"/>
      <c r="G44" s="85"/>
      <c r="H44" s="92"/>
      <c r="I44">
        <f t="shared" si="0"/>
        <v>6</v>
      </c>
    </row>
    <row r="45" spans="1:9" x14ac:dyDescent="0.2">
      <c r="A45" s="71">
        <v>52</v>
      </c>
      <c r="B45" s="95"/>
      <c r="C45" s="75"/>
      <c r="D45" s="75"/>
      <c r="E45" s="64"/>
      <c r="F45" s="64"/>
      <c r="G45" s="85"/>
      <c r="H45" s="92"/>
      <c r="I45">
        <f t="shared" si="0"/>
        <v>6</v>
      </c>
    </row>
    <row r="46" spans="1:9" x14ac:dyDescent="0.2">
      <c r="A46" s="66">
        <v>53</v>
      </c>
      <c r="B46" s="67" t="s">
        <v>109</v>
      </c>
      <c r="C46" s="75" t="s">
        <v>53</v>
      </c>
      <c r="D46" s="75"/>
      <c r="E46" s="64"/>
      <c r="F46" s="64"/>
      <c r="G46" s="85"/>
      <c r="H46" s="92"/>
      <c r="I46">
        <f t="shared" si="0"/>
        <v>6</v>
      </c>
    </row>
    <row r="47" spans="1:9" x14ac:dyDescent="0.2">
      <c r="A47" s="71">
        <v>53</v>
      </c>
      <c r="B47" s="95"/>
      <c r="C47" s="75"/>
      <c r="D47" s="75"/>
      <c r="E47" s="64"/>
      <c r="F47" s="64"/>
      <c r="G47" s="85"/>
      <c r="H47" s="92"/>
      <c r="I47">
        <f t="shared" si="0"/>
        <v>6</v>
      </c>
    </row>
    <row r="48" spans="1:9" x14ac:dyDescent="0.2">
      <c r="A48" s="66">
        <v>54</v>
      </c>
      <c r="B48" s="67" t="s">
        <v>110</v>
      </c>
      <c r="C48" s="75" t="s">
        <v>6</v>
      </c>
      <c r="D48" s="75"/>
      <c r="E48" s="64" t="s">
        <v>119</v>
      </c>
      <c r="F48" s="64"/>
      <c r="G48" s="85"/>
      <c r="H48" s="92"/>
      <c r="I48">
        <f t="shared" si="0"/>
        <v>6</v>
      </c>
    </row>
    <row r="49" spans="1:10" x14ac:dyDescent="0.2">
      <c r="A49" s="71">
        <v>54</v>
      </c>
      <c r="B49" s="95"/>
      <c r="C49" s="75"/>
      <c r="D49" s="75"/>
      <c r="E49" s="64"/>
      <c r="F49" s="64"/>
      <c r="G49" s="85"/>
      <c r="H49" s="92"/>
      <c r="I49">
        <f t="shared" si="0"/>
        <v>6</v>
      </c>
    </row>
    <row r="50" spans="1:10" x14ac:dyDescent="0.2">
      <c r="A50" s="66">
        <v>55</v>
      </c>
      <c r="B50" s="67" t="s">
        <v>111</v>
      </c>
      <c r="C50" s="75" t="s">
        <v>53</v>
      </c>
      <c r="D50" s="75"/>
      <c r="E50" s="112"/>
      <c r="F50" s="64"/>
      <c r="G50" s="85"/>
      <c r="H50" s="92"/>
      <c r="I50">
        <f t="shared" si="0"/>
        <v>6</v>
      </c>
    </row>
    <row r="51" spans="1:10" x14ac:dyDescent="0.2">
      <c r="A51" s="71">
        <v>55</v>
      </c>
      <c r="B51" s="95"/>
      <c r="C51" s="75"/>
      <c r="D51" s="75"/>
      <c r="E51" s="64"/>
      <c r="F51" s="64"/>
      <c r="G51" s="85"/>
      <c r="H51" s="92"/>
      <c r="I51">
        <f t="shared" si="0"/>
        <v>6</v>
      </c>
    </row>
    <row r="52" spans="1:10" x14ac:dyDescent="0.2">
      <c r="A52" s="66">
        <v>56</v>
      </c>
      <c r="B52" s="98" t="s">
        <v>112</v>
      </c>
      <c r="C52" s="75" t="s">
        <v>188</v>
      </c>
      <c r="D52" s="75"/>
      <c r="E52" s="112" t="s">
        <v>223</v>
      </c>
      <c r="F52" s="64"/>
      <c r="G52" s="85"/>
      <c r="H52" s="92"/>
      <c r="I52">
        <f t="shared" si="0"/>
        <v>6</v>
      </c>
    </row>
    <row r="53" spans="1:10" x14ac:dyDescent="0.2">
      <c r="A53" s="71">
        <v>56</v>
      </c>
      <c r="B53" s="72"/>
      <c r="C53" s="75"/>
      <c r="D53" s="75"/>
      <c r="E53" s="64"/>
      <c r="F53" s="64"/>
      <c r="G53" s="85"/>
      <c r="H53" s="92"/>
      <c r="I53">
        <f t="shared" si="0"/>
        <v>6</v>
      </c>
    </row>
    <row r="54" spans="1:10" x14ac:dyDescent="0.2">
      <c r="A54" s="155" t="s">
        <v>91</v>
      </c>
      <c r="B54" s="155"/>
      <c r="C54" s="155"/>
      <c r="D54" s="155"/>
      <c r="E54" s="155"/>
      <c r="F54" s="155"/>
      <c r="G54" s="155"/>
      <c r="H54" s="155"/>
      <c r="I54" s="99"/>
      <c r="J54">
        <f>IF(ISBLANK(D54),I53,I53+1)</f>
        <v>6</v>
      </c>
    </row>
    <row r="55" spans="1:10" x14ac:dyDescent="0.2">
      <c r="A55" s="61">
        <v>57</v>
      </c>
      <c r="B55" s="73"/>
      <c r="C55" s="75"/>
      <c r="D55" s="75"/>
      <c r="E55" s="64"/>
      <c r="F55" s="64"/>
      <c r="G55" s="85"/>
      <c r="H55" s="92"/>
      <c r="I55">
        <f>IF(ISBLANK(D55),J54,J54+1)</f>
        <v>6</v>
      </c>
    </row>
    <row r="56" spans="1:10" x14ac:dyDescent="0.2">
      <c r="A56" s="61">
        <v>58</v>
      </c>
      <c r="B56" s="73"/>
      <c r="C56" s="75"/>
      <c r="D56" s="75"/>
      <c r="E56" s="64"/>
      <c r="F56" s="64"/>
      <c r="G56" s="85"/>
      <c r="H56" s="92"/>
      <c r="I56">
        <f>IF(ISBLANK(D56),I55,I55+1)</f>
        <v>6</v>
      </c>
    </row>
    <row r="57" spans="1:10" x14ac:dyDescent="0.2">
      <c r="A57" s="61">
        <v>59</v>
      </c>
      <c r="B57" s="73"/>
      <c r="C57" s="75"/>
      <c r="D57" s="75"/>
      <c r="E57" s="64"/>
      <c r="F57" s="64"/>
      <c r="G57" s="85"/>
      <c r="H57" s="92"/>
      <c r="I57">
        <f>IF(ISBLANK(D57),I56,I56+1)</f>
        <v>6</v>
      </c>
    </row>
    <row r="58" spans="1:10" x14ac:dyDescent="0.2">
      <c r="A58" s="61">
        <v>60</v>
      </c>
      <c r="B58" s="73"/>
      <c r="C58" s="75"/>
      <c r="D58" s="75"/>
      <c r="E58" s="64"/>
      <c r="F58" s="64"/>
      <c r="G58" s="85"/>
      <c r="H58" s="92"/>
      <c r="I58">
        <f>IF(ISBLANK(D58),I57,I57+1)</f>
        <v>6</v>
      </c>
    </row>
    <row r="59" spans="1:10" x14ac:dyDescent="0.2">
      <c r="A59" s="61">
        <v>61</v>
      </c>
      <c r="B59" s="73"/>
      <c r="C59" s="75"/>
      <c r="D59" s="75"/>
      <c r="E59" s="64"/>
      <c r="F59" s="64"/>
      <c r="G59" s="85"/>
      <c r="H59" s="92"/>
      <c r="I59">
        <f>IF(ISBLANK(D59),I58,I58+1)</f>
        <v>6</v>
      </c>
    </row>
    <row r="60" spans="1:10" x14ac:dyDescent="0.2">
      <c r="A60" s="61">
        <v>62</v>
      </c>
      <c r="B60" s="73"/>
      <c r="C60" s="75"/>
      <c r="D60" s="75"/>
      <c r="E60" s="64"/>
      <c r="F60" s="64"/>
      <c r="G60" s="85"/>
      <c r="H60" s="92"/>
      <c r="I60">
        <f>IF(ISBLANK(D60),I59,I59+1)</f>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7" t="s">
        <v>43</v>
      </c>
      <c r="C1" s="158" t="s">
        <v>44</v>
      </c>
      <c r="D1" s="268" t="s">
        <v>45</v>
      </c>
      <c r="E1" s="268"/>
      <c r="F1" s="273"/>
      <c r="G1" s="160" t="s">
        <v>156</v>
      </c>
      <c r="I1" t="s">
        <v>7</v>
      </c>
    </row>
    <row r="2" spans="1:12" ht="26.1" customHeight="1" thickBot="1" x14ac:dyDescent="0.25">
      <c r="B2" s="25" t="s">
        <v>151</v>
      </c>
      <c r="C2" s="26" t="s">
        <v>184</v>
      </c>
      <c r="D2" s="271" t="s">
        <v>160</v>
      </c>
      <c r="E2" s="271"/>
      <c r="F2" s="272"/>
      <c r="G2" s="161" t="str">
        <f>'FRA-detail'!Q1</f>
        <v>B31A7</v>
      </c>
      <c r="I2" t="s">
        <v>53</v>
      </c>
      <c r="L2" s="30"/>
    </row>
    <row r="3" spans="1:12" ht="36" x14ac:dyDescent="0.2">
      <c r="B3" s="25" t="s">
        <v>152</v>
      </c>
      <c r="C3" s="117" t="s">
        <v>185</v>
      </c>
      <c r="D3" s="271" t="s">
        <v>47</v>
      </c>
      <c r="E3" s="271"/>
      <c r="F3" s="274"/>
      <c r="L3" s="30"/>
    </row>
    <row r="4" spans="1:12" ht="26.1" customHeight="1" x14ac:dyDescent="0.2">
      <c r="B4" s="25" t="s">
        <v>162</v>
      </c>
      <c r="C4" s="118" t="s">
        <v>161</v>
      </c>
      <c r="D4" s="271" t="s">
        <v>163</v>
      </c>
      <c r="E4" s="271"/>
      <c r="F4" s="274"/>
      <c r="L4" s="30"/>
    </row>
    <row r="5" spans="1:12" ht="36" x14ac:dyDescent="0.2">
      <c r="B5" s="25" t="s">
        <v>153</v>
      </c>
      <c r="C5" s="26" t="s">
        <v>186</v>
      </c>
      <c r="D5" s="271" t="s">
        <v>164</v>
      </c>
      <c r="E5" s="271"/>
      <c r="F5" s="274"/>
      <c r="G5" s="270"/>
      <c r="H5" s="116"/>
      <c r="I5" s="116"/>
      <c r="J5" s="116"/>
      <c r="L5" s="30"/>
    </row>
    <row r="6" spans="1:12" ht="48.75" customHeight="1" x14ac:dyDescent="0.2">
      <c r="B6" s="25" t="s">
        <v>154</v>
      </c>
      <c r="C6" s="117" t="s">
        <v>165</v>
      </c>
      <c r="D6" s="271" t="s">
        <v>199</v>
      </c>
      <c r="E6" s="271"/>
      <c r="F6" s="274"/>
      <c r="G6" s="270"/>
      <c r="H6" s="116"/>
      <c r="I6" s="116"/>
      <c r="J6" s="116"/>
      <c r="L6" s="30"/>
    </row>
    <row r="7" spans="1:12" ht="26.1" customHeight="1" thickBot="1" x14ac:dyDescent="0.25">
      <c r="B7" s="27" t="s">
        <v>155</v>
      </c>
      <c r="C7" s="28" t="s">
        <v>46</v>
      </c>
      <c r="D7" s="275" t="s">
        <v>166</v>
      </c>
      <c r="E7" s="275"/>
      <c r="F7" s="276"/>
      <c r="L7" s="30"/>
    </row>
    <row r="8" spans="1:12" ht="58.5" customHeight="1" thickBot="1" x14ac:dyDescent="0.25">
      <c r="B8" s="30"/>
      <c r="C8" s="153" t="s">
        <v>198</v>
      </c>
      <c r="D8" s="31"/>
      <c r="E8" s="31"/>
    </row>
    <row r="9" spans="1:12" ht="18" customHeight="1" thickBot="1" x14ac:dyDescent="0.25">
      <c r="B9" s="152" t="s">
        <v>11</v>
      </c>
      <c r="C9" s="254" t="str">
        <f ca="1">'FRA-detail'!A26</f>
        <v>Whychcote Court, NW2 1TT</v>
      </c>
      <c r="D9" s="255"/>
      <c r="E9" s="255"/>
      <c r="F9" s="256"/>
      <c r="G9" s="151" t="s">
        <v>197</v>
      </c>
      <c r="H9" s="141">
        <f>'FRA-detail'!J8</f>
        <v>42906</v>
      </c>
    </row>
    <row r="10" spans="1:12" ht="9.9499999999999993" customHeight="1" thickBot="1" x14ac:dyDescent="0.25"/>
    <row r="11" spans="1:12" ht="39" thickBot="1" x14ac:dyDescent="0.25">
      <c r="B11" s="32" t="s">
        <v>48</v>
      </c>
      <c r="C11" s="33" t="s">
        <v>113</v>
      </c>
      <c r="D11" s="34" t="s">
        <v>43</v>
      </c>
      <c r="E11" s="45" t="s">
        <v>124</v>
      </c>
      <c r="F11" s="76" t="s">
        <v>133</v>
      </c>
    </row>
    <row r="12" spans="1:12" ht="63.75" x14ac:dyDescent="0.2">
      <c r="A12" s="36">
        <v>1</v>
      </c>
      <c r="B12" s="47">
        <f>IF(ISNA(VLOOKUP(A12,Data!A:D,2,FALSE)),"",IF((VLOOKUP(A12,Data!A:D,2,FALSE)=0),"",VLOOKUP(A12,Data!A:D,2,FALSE)))</f>
        <v>14</v>
      </c>
      <c r="C12" s="46" t="str">
        <f>IF(ISNA(VLOOKUP(A12,Data!A:G,4,FALSE)),"",IF((VLOOKUP(A12,Data!A:G,4,FALSE)=0),"",VLOOKUP(A12,Data!A:G,4,FALSE)))</f>
        <v>All flat entrance doors and communal in this block are certified FD30S doors fitted in accordance to BS8214 (FED's are Permadoor/Masterdoor GRP composite type).  However the ground floor communal doors require service/repair (not fully self closing). It is recommended that all other communal staircase doors undergo maintenance to ensure that they fully self close and that smoke seals are adequate</v>
      </c>
      <c r="D12" s="48" t="str">
        <f>IF(ISNA(VLOOKUP(A12,Data!A:G,3,FALSE)),"",IF((VLOOKUP(A12,Data!A:G,3,FALSE)=0),"",VLOOKUP(A12,Data!A:G,3,FALSE)))</f>
        <v>P1</v>
      </c>
      <c r="E12" s="78" t="str">
        <f>IF(ISNA(VLOOKUP(A12,Data!A:G,6,FALSE)),"",IF((VLOOKUP(A12,Data!A:G,6,FALSE)=0),"",VLOOKUP(A12,Data!A:G,6,FALSE)))</f>
        <v/>
      </c>
      <c r="F12" s="84" t="str">
        <f>IF(ISNA(VLOOKUP(A12,Data!A:G,7,FALSE)),"",IF((VLOOKUP(A12,Data!A:G,7,FALSE)=0),"",VLOOKUP(A12,Data!A:G,7,FALSE)))</f>
        <v/>
      </c>
    </row>
    <row r="13" spans="1:12" x14ac:dyDescent="0.2">
      <c r="A13" s="36">
        <v>2</v>
      </c>
      <c r="B13" s="49">
        <f>IF(ISNA(VLOOKUP(A13,Data!A:D,2,FALSE)),"",IF((VLOOKUP(A13,Data!A:D,2,FALSE)=0),"",VLOOKUP(A13,Data!A:D,2,FALSE)))</f>
        <v>14</v>
      </c>
      <c r="C13" s="7" t="str">
        <f>IF(ISNA(VLOOKUP(A13,Data!A:D,4,FALSE)),"",IF((VLOOKUP(A13,Data!A:D,4,FALSE)=0),"",VLOOKUP(A13,Data!A:D,4,FALSE)))</f>
        <v>The bin chutes require service/upgrade to their smoke seals.</v>
      </c>
      <c r="D13" s="29" t="str">
        <f>IF(ISNA(VLOOKUP(A13,Data!A:D,3,FALSE)),"",IF((VLOOKUP(A13,Data!A:D,3,FALSE)=0),"",VLOOKUP(A13,Data!A:D,3,FALSE)))</f>
        <v>P1</v>
      </c>
      <c r="E13" s="88" t="str">
        <f>IF(ISNA(VLOOKUP(A13,Data!A:G,6,FALSE)),"",IF((VLOOKUP(A13,Data!A:G,6,FALSE)=0),"",VLOOKUP(A13,Data!A:G,6,FALSE)))</f>
        <v/>
      </c>
      <c r="F13" s="89" t="str">
        <f>IF(ISNA(VLOOKUP(A13,Data!A:G,7,FALSE)),"",IF((VLOOKUP(A13,Data!A:G,7,FALSE)=0),"",VLOOKUP(A13,Data!A:G,7,FALSE)))</f>
        <v/>
      </c>
    </row>
    <row r="14" spans="1:12" ht="76.5" x14ac:dyDescent="0.2">
      <c r="A14" s="36">
        <v>3</v>
      </c>
      <c r="B14" s="49">
        <f>IF(ISNA(VLOOKUP(A14,Data!A:D,2,FALSE)),"",IF((VLOOKUP(A14,Data!A:D,2,FALSE)=0),"",VLOOKUP(A14,Data!A:D,2,FALSE)))</f>
        <v>20</v>
      </c>
      <c r="C14" s="7" t="str">
        <f>IF(ISNA(VLOOKUP(A14,Data!A:D,4,FALSE)),"",IF((VLOOKUP(A14,Data!A:D,4,FALSE)=0),"",VLOOKUP(A14,Data!A:D,4,FALSE)))</f>
        <v>There is emergency escape lighting fitted in this building, however it has not been fitted to standard, partcularly paragraph 6.4 BS5266-1 and it is therefore recommended that it is reconfigured to standard or that a low level emergency escape lighting system is fitted throughout, including low level signage (Rule 43 recommendation). Consideration should be given to fitting a photoluminescent low level guidance system which should be fitted in accordance to BS5266-6 and BS5266-1 for system design.</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The communal area does not need a fire alarm system but 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51" x14ac:dyDescent="0.2">
      <c r="A16" s="44">
        <v>5</v>
      </c>
      <c r="B16" s="49">
        <f>IF(ISNA(VLOOKUP(A16,Data!A:D,2,FALSE)),"",IF((VLOOKUP(A16,Data!A:D,2,FALSE)=0),"",VLOOKUP(A16,Data!A:D,2,FALSE)))</f>
        <v>27</v>
      </c>
      <c r="C16" s="7" t="str">
        <f>IF(ISNA(VLOOKUP(A16,Data!A:D,4,FALSE)),"",IF((VLOOKUP(A16,Data!A:D,4,FALSE)=0),"",VLOOKUP(A16,Data!A:D,4,FALSE)))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38.25" x14ac:dyDescent="0.2">
      <c r="A17" s="44">
        <v>6</v>
      </c>
      <c r="B17" s="49">
        <f>IF(ISNA(VLOOKUP(A17,Data!A:D,2,FALSE)),"",IF((VLOOKUP(A17,Data!A:D,2,FALSE)=0),"",VLOOKUP(A17,Data!A:D,2,FALSE)))</f>
        <v>36</v>
      </c>
      <c r="C17" s="7" t="str">
        <f>IF(ISNA(VLOOKUP(A17,Data!A:D,4,FALSE)),"",IF((VLOOKUP(A17,Data!A:D,4,FALSE)=0),"",VLOOKUP(A17,Data!A:D,4,FALSE)))</f>
        <v>The building has been fitted with external aluminium type weather cladding panels which are riveted to the outside of the building. It is recommended that one of these panels is removed and sent for testing to confirm its fire resistance.</v>
      </c>
      <c r="D17" s="29" t="str">
        <f>IF(ISNA(VLOOKUP(A17,Data!A:D,3,FALSE)),"",IF((VLOOKUP(A17,Data!A:D,3,FALSE)=0),"",VLOOKUP(A17,Data!A:D,3,FALSE)))</f>
        <v>P1</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123</v>
      </c>
      <c r="F1" t="s">
        <v>124</v>
      </c>
      <c r="G1" t="s">
        <v>133</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and CCTV fitted to this block.</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remote (bin room/chutes)</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stairs are satisfactory for the number of persons expected in the building at any given time</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as per the recommendations in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P1</v>
      </c>
      <c r="D31" s="39" t="str">
        <f>FRA!E43</f>
        <v>All flat entrance doors and communal in this block are certified FD30S doors fitted in accordance to BS8214 (FED's are Permadoor/Masterdoor GRP composite type).  However the ground floor communal doors require service/repair (not fully self closing). It is recommended that all other communal staircase doors undergo maintenance to ensure that they fully self close and that smoke seals are adequate</v>
      </c>
      <c r="E31" s="38" t="e">
        <f>FRA!#REF!</f>
        <v>#REF!</v>
      </c>
      <c r="F31" s="39">
        <f>FRA!F43</f>
        <v>0</v>
      </c>
      <c r="G31" s="96">
        <f>FRA!G43</f>
        <v>0</v>
      </c>
    </row>
    <row r="32" spans="1:7" x14ac:dyDescent="0.2">
      <c r="A32" s="38">
        <f>FRA!I44</f>
        <v>2</v>
      </c>
      <c r="B32" s="38">
        <f>FRA!A44</f>
        <v>14</v>
      </c>
      <c r="C32" s="38" t="str">
        <f>FRA!D44</f>
        <v>P1</v>
      </c>
      <c r="D32" s="39" t="str">
        <f>FRA!E44</f>
        <v>The bin chutes require service/upgrade to their smoke seals.</v>
      </c>
      <c r="E32" s="38" t="e">
        <f>FRA!#REF!</f>
        <v>#REF!</v>
      </c>
      <c r="F32" s="39">
        <f>FRA!F44</f>
        <v>0</v>
      </c>
      <c r="G32" s="96">
        <f>FRA!G44</f>
        <v>0</v>
      </c>
    </row>
    <row r="33" spans="1:7" x14ac:dyDescent="0.2">
      <c r="A33" s="38">
        <f>FRA!I45</f>
        <v>2</v>
      </c>
      <c r="B33" s="38">
        <f>FRA!A45</f>
        <v>14</v>
      </c>
      <c r="C33" s="38">
        <f>FRA!D45</f>
        <v>0</v>
      </c>
      <c r="D33" s="39" t="str">
        <f>FRA!E45</f>
        <v>All electrical intakes checked and clear of storage. No visible compartment penetrations. All intake doors (x12) secured by FB1 and are FD30S standard. EIC 29/01/13</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2</v>
      </c>
      <c r="B47" s="38">
        <f>FRA!A59</f>
        <v>18</v>
      </c>
      <c r="C47" s="38">
        <f>FRA!D59</f>
        <v>0</v>
      </c>
      <c r="D47" s="39" t="str">
        <f>FRA!E59</f>
        <v>Every stair nosing should be highlighted internally &amp; externally with a minimum of a 25mm strip if photoluminescent or 50mm if plain white or yellow across the length of the front part of the step in order to achieve the required level of light reflectance (LRV 30 as a minimum). Consideration should be given to fitting Photoluminescent nosings which would make battery back up lighting no longer necessary within this block. Existing nosings are white on a grey step and may provide the required LRV as detailed in ADM and BS8300. Existing nosings have been highlighted with PL stairnosings and it is believed that they will provide adequate LRV in line with the ACOP guidance (ADM &amp; BS8300)</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3</v>
      </c>
      <c r="B52" s="53">
        <f>FRA!A64</f>
        <v>20</v>
      </c>
      <c r="C52" s="38" t="str">
        <f>FRA!D64</f>
        <v>P3</v>
      </c>
      <c r="D52" s="39" t="str">
        <f>FRA!E64</f>
        <v>There is emergency escape lighting fitted in this building, however it has not been fitted to standard, partcularly paragraph 6.4 BS5266-1 and it is therefore recommended that it is reconfigured to standard or that a low level emergency escape lighting system is fitted throughout, including low level signage (Rule 43 recommendation). Consideration should be given to fitting a photoluminescent low level guidance system which should be fitted in accordance to BS5266-6 and BS5266-1 for system design.</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The communal area does not need a fire alarm system but 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f>FRA!E95</f>
        <v>0</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t="str">
        <f>FRA!E99</f>
        <v>Last test date 04/17</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f>FRA!E104</f>
        <v>0</v>
      </c>
      <c r="E92" s="38" t="e">
        <f>FRA!#REF!</f>
        <v>#REF!</v>
      </c>
      <c r="F92" s="39">
        <f>FRA!F104</f>
        <v>0</v>
      </c>
      <c r="G92" s="96">
        <f>FRA!G104</f>
        <v>0</v>
      </c>
    </row>
    <row r="93" spans="1:7" x14ac:dyDescent="0.2">
      <c r="A93" s="38">
        <f>FRA!I105</f>
        <v>5</v>
      </c>
      <c r="B93" s="38">
        <f>FRA!A105</f>
        <v>35</v>
      </c>
      <c r="C93" s="38">
        <f>FRA!D105</f>
        <v>0</v>
      </c>
      <c r="D93" s="39" t="str">
        <f>FRA!E105</f>
        <v>Unable to access the basement</v>
      </c>
      <c r="E93" s="38" t="e">
        <f>FRA!#REF!</f>
        <v>#REF!</v>
      </c>
      <c r="F93" s="39">
        <f>FRA!F105</f>
        <v>0</v>
      </c>
      <c r="G93" s="96">
        <f>FRA!G105</f>
        <v>0</v>
      </c>
    </row>
    <row r="94" spans="1:7" x14ac:dyDescent="0.2">
      <c r="A94" s="38">
        <f>FRA!I106</f>
        <v>6</v>
      </c>
      <c r="B94" s="38">
        <f>FRA!A106</f>
        <v>36</v>
      </c>
      <c r="C94" s="38" t="str">
        <f>FRA!D106</f>
        <v>P1</v>
      </c>
      <c r="D94" s="39" t="str">
        <f>FRA!E106</f>
        <v>The building has been fitted with external aluminium type weather cladding panels which are riveted to the outside of the building. It is recommended that one of these panels is removed and sent for testing to confirm its fire resistance.</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6</v>
      </c>
      <c r="B114" s="104">
        <f>'M-M'!A31</f>
        <v>46</v>
      </c>
      <c r="C114" s="36">
        <f>'M-M'!D31</f>
        <v>0</v>
      </c>
      <c r="D114" s="37" t="str">
        <f>'M-M'!E31</f>
        <v>Test dates on the premises</v>
      </c>
      <c r="E114" s="38" t="e">
        <f>'M-M'!#REF!</f>
        <v>#REF!</v>
      </c>
      <c r="F114" s="39">
        <f>'M-M'!F31</f>
        <v>0</v>
      </c>
      <c r="G114" s="96">
        <f>'M-M'!G31</f>
        <v>0</v>
      </c>
    </row>
    <row r="115" spans="1:7" x14ac:dyDescent="0.2">
      <c r="A115" s="56">
        <f>'M-M'!I32</f>
        <v>6</v>
      </c>
      <c r="B115" s="104">
        <f>'M-M'!A32</f>
        <v>46</v>
      </c>
      <c r="C115" s="36">
        <f>'M-M'!D32</f>
        <v>0</v>
      </c>
      <c r="D115" s="37">
        <f>'M-M'!E32</f>
        <v>0</v>
      </c>
      <c r="E115" s="38" t="e">
        <f>'M-M'!#REF!</f>
        <v>#REF!</v>
      </c>
      <c r="F115" s="39">
        <f>'M-M'!F32</f>
        <v>0</v>
      </c>
      <c r="G115" s="96">
        <f>'M-M'!G32</f>
        <v>0</v>
      </c>
    </row>
    <row r="116" spans="1:7" x14ac:dyDescent="0.2">
      <c r="A116" s="56">
        <f>'M-M'!I33</f>
        <v>6</v>
      </c>
      <c r="B116" s="104">
        <f>'M-M'!A33</f>
        <v>47</v>
      </c>
      <c r="C116" s="36">
        <f>'M-M'!D33</f>
        <v>0</v>
      </c>
      <c r="D116" s="37">
        <f>'M-M'!E33</f>
        <v>0</v>
      </c>
      <c r="E116" s="38" t="e">
        <f>'M-M'!#REF!</f>
        <v>#REF!</v>
      </c>
      <c r="F116" s="39">
        <f>'M-M'!F33</f>
        <v>0</v>
      </c>
      <c r="G116" s="96">
        <f>'M-M'!G33</f>
        <v>0</v>
      </c>
    </row>
    <row r="117" spans="1:7" x14ac:dyDescent="0.2">
      <c r="A117" s="56">
        <f>'M-M'!I34</f>
        <v>6</v>
      </c>
      <c r="B117" s="104">
        <f>'M-M'!A34</f>
        <v>47</v>
      </c>
      <c r="C117" s="36">
        <f>'M-M'!D34</f>
        <v>0</v>
      </c>
      <c r="D117" s="37">
        <f>'M-M'!E34</f>
        <v>0</v>
      </c>
      <c r="E117" s="38" t="e">
        <f>'M-M'!#REF!</f>
        <v>#REF!</v>
      </c>
      <c r="F117" s="39">
        <f>'M-M'!F34</f>
        <v>0</v>
      </c>
      <c r="G117" s="96">
        <f>'M-M'!G34</f>
        <v>0</v>
      </c>
    </row>
    <row r="118" spans="1:7" x14ac:dyDescent="0.2">
      <c r="A118" s="56">
        <f>'M-M'!I35</f>
        <v>6</v>
      </c>
      <c r="B118" s="104">
        <f>'M-M'!A35</f>
        <v>48</v>
      </c>
      <c r="C118" s="36">
        <f>'M-M'!D35</f>
        <v>0</v>
      </c>
      <c r="D118" s="37">
        <f>'M-M'!E35</f>
        <v>0</v>
      </c>
      <c r="E118" s="38" t="e">
        <f>'M-M'!#REF!</f>
        <v>#REF!</v>
      </c>
      <c r="F118" s="39">
        <f>'M-M'!F35</f>
        <v>0</v>
      </c>
      <c r="G118" s="96">
        <f>'M-M'!G35</f>
        <v>0</v>
      </c>
    </row>
    <row r="119" spans="1:7" x14ac:dyDescent="0.2">
      <c r="A119" s="56">
        <f>'M-M'!I36</f>
        <v>6</v>
      </c>
      <c r="B119" s="104">
        <f>'M-M'!A36</f>
        <v>48</v>
      </c>
      <c r="C119" s="36">
        <f>'M-M'!D36</f>
        <v>0</v>
      </c>
      <c r="D119" s="37">
        <f>'M-M'!E36</f>
        <v>0</v>
      </c>
      <c r="E119" s="38" t="e">
        <f>'M-M'!#REF!</f>
        <v>#REF!</v>
      </c>
      <c r="F119" s="39">
        <f>'M-M'!F36</f>
        <v>0</v>
      </c>
      <c r="G119" s="96">
        <f>'M-M'!G36</f>
        <v>0</v>
      </c>
    </row>
    <row r="120" spans="1:7" x14ac:dyDescent="0.2">
      <c r="A120" s="56">
        <f>'M-M'!I37</f>
        <v>6</v>
      </c>
      <c r="B120" s="104">
        <f>'M-M'!A37</f>
        <v>49</v>
      </c>
      <c r="C120" s="36">
        <f>'M-M'!D37</f>
        <v>0</v>
      </c>
      <c r="D120" s="37">
        <f>'M-M'!E37</f>
        <v>0</v>
      </c>
      <c r="E120" s="38" t="e">
        <f>'M-M'!#REF!</f>
        <v>#REF!</v>
      </c>
      <c r="F120" s="39">
        <f>'M-M'!F37</f>
        <v>0</v>
      </c>
      <c r="G120" s="96">
        <f>'M-M'!G37</f>
        <v>0</v>
      </c>
    </row>
    <row r="121" spans="1:7" x14ac:dyDescent="0.2">
      <c r="A121" s="56">
        <f>'M-M'!I38</f>
        <v>6</v>
      </c>
      <c r="B121" s="104">
        <f>'M-M'!A38</f>
        <v>49</v>
      </c>
      <c r="C121" s="36">
        <f>'M-M'!D38</f>
        <v>0</v>
      </c>
      <c r="D121" s="37">
        <f>'M-M'!E38</f>
        <v>0</v>
      </c>
      <c r="E121" s="38" t="e">
        <f>'M-M'!#REF!</f>
        <v>#REF!</v>
      </c>
      <c r="F121" s="39">
        <f>'M-M'!F38</f>
        <v>0</v>
      </c>
      <c r="G121" s="96">
        <f>'M-M'!G38</f>
        <v>0</v>
      </c>
    </row>
    <row r="122" spans="1:7" x14ac:dyDescent="0.2">
      <c r="A122" s="56">
        <f>'M-M'!I39</f>
        <v>6</v>
      </c>
      <c r="B122" s="104">
        <f>'M-M'!A39</f>
        <v>50</v>
      </c>
      <c r="C122" s="36">
        <f>'M-M'!D39</f>
        <v>0</v>
      </c>
      <c r="D122" s="37">
        <f>'M-M'!E39</f>
        <v>0</v>
      </c>
      <c r="E122" s="38" t="e">
        <f>'M-M'!#REF!</f>
        <v>#REF!</v>
      </c>
      <c r="F122" s="39">
        <f>'M-M'!F39</f>
        <v>0</v>
      </c>
      <c r="G122" s="96">
        <f>'M-M'!G39</f>
        <v>0</v>
      </c>
    </row>
    <row r="123" spans="1:7" x14ac:dyDescent="0.2">
      <c r="A123" s="56">
        <f>'M-M'!I40</f>
        <v>6</v>
      </c>
      <c r="B123" s="104">
        <f>'M-M'!A40</f>
        <v>50</v>
      </c>
      <c r="C123" s="36">
        <f>'M-M'!D40</f>
        <v>0</v>
      </c>
      <c r="D123" s="37">
        <f>'M-M'!E40</f>
        <v>0</v>
      </c>
      <c r="E123" s="38" t="e">
        <f>'M-M'!#REF!</f>
        <v>#REF!</v>
      </c>
      <c r="F123" s="39">
        <f>'M-M'!F40</f>
        <v>0</v>
      </c>
      <c r="G123" s="96">
        <f>'M-M'!G40</f>
        <v>0</v>
      </c>
    </row>
    <row r="124" spans="1:7" x14ac:dyDescent="0.2">
      <c r="A124" s="56">
        <f>'M-M'!I41</f>
        <v>6</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6</v>
      </c>
      <c r="B125" s="104">
        <f>'M-M'!A42</f>
        <v>51</v>
      </c>
      <c r="C125" s="36">
        <f>'M-M'!D42</f>
        <v>0</v>
      </c>
      <c r="D125" s="37">
        <f>'M-M'!E42</f>
        <v>0</v>
      </c>
      <c r="E125" s="38" t="e">
        <f>'M-M'!#REF!</f>
        <v>#REF!</v>
      </c>
      <c r="F125" s="39">
        <f>'M-M'!F42</f>
        <v>0</v>
      </c>
      <c r="G125" s="96">
        <f>'M-M'!G42</f>
        <v>0</v>
      </c>
    </row>
    <row r="126" spans="1:7" x14ac:dyDescent="0.2">
      <c r="A126" s="56">
        <f>'M-M'!I43</f>
        <v>6</v>
      </c>
      <c r="B126" s="36">
        <v>0</v>
      </c>
      <c r="C126" s="36">
        <v>0</v>
      </c>
      <c r="D126" s="37">
        <v>0</v>
      </c>
      <c r="E126" s="38" t="e">
        <f>'M-M'!#REF!</f>
        <v>#REF!</v>
      </c>
      <c r="F126" s="39">
        <f>'M-M'!F43</f>
        <v>0</v>
      </c>
      <c r="G126" s="96">
        <f>'M-M'!G43</f>
        <v>0</v>
      </c>
    </row>
    <row r="127" spans="1:7" x14ac:dyDescent="0.2">
      <c r="A127" s="56">
        <f>'M-M'!I44</f>
        <v>6</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6</v>
      </c>
      <c r="B128" s="104">
        <f>'M-M'!A45</f>
        <v>52</v>
      </c>
      <c r="C128" s="36">
        <f>'M-M'!D45</f>
        <v>0</v>
      </c>
      <c r="D128" s="37">
        <f>'M-M'!E45</f>
        <v>0</v>
      </c>
      <c r="E128" s="38" t="e">
        <f>'M-M'!#REF!</f>
        <v>#REF!</v>
      </c>
      <c r="F128" s="39">
        <f>'M-M'!F45</f>
        <v>0</v>
      </c>
      <c r="G128" s="96">
        <f>'M-M'!G45</f>
        <v>0</v>
      </c>
    </row>
    <row r="129" spans="1:7" x14ac:dyDescent="0.2">
      <c r="A129" s="56">
        <f>'M-M'!I46</f>
        <v>6</v>
      </c>
      <c r="B129" s="104">
        <f>'M-M'!A46</f>
        <v>53</v>
      </c>
      <c r="C129" s="36">
        <f>'M-M'!D46</f>
        <v>0</v>
      </c>
      <c r="D129" s="37">
        <f>'M-M'!E46</f>
        <v>0</v>
      </c>
      <c r="E129" s="38" t="e">
        <f>'M-M'!#REF!</f>
        <v>#REF!</v>
      </c>
      <c r="F129" s="39">
        <f>'M-M'!F46</f>
        <v>0</v>
      </c>
      <c r="G129" s="96">
        <f>'M-M'!G46</f>
        <v>0</v>
      </c>
    </row>
    <row r="130" spans="1:7" x14ac:dyDescent="0.2">
      <c r="A130" s="56">
        <f>'M-M'!I47</f>
        <v>6</v>
      </c>
      <c r="B130" s="104">
        <f>'M-M'!A47</f>
        <v>53</v>
      </c>
      <c r="C130" s="36">
        <f>'M-M'!D47</f>
        <v>0</v>
      </c>
      <c r="D130" s="37">
        <f>'M-M'!E47</f>
        <v>0</v>
      </c>
      <c r="E130" s="38" t="e">
        <f>'M-M'!#REF!</f>
        <v>#REF!</v>
      </c>
      <c r="F130" s="39">
        <f>'M-M'!F47</f>
        <v>0</v>
      </c>
      <c r="G130" s="96">
        <f>'M-M'!G47</f>
        <v>0</v>
      </c>
    </row>
    <row r="131" spans="1:7" x14ac:dyDescent="0.2">
      <c r="A131" s="56">
        <f>'M-M'!I48</f>
        <v>6</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6</v>
      </c>
      <c r="B132" s="104">
        <f>'M-M'!A49</f>
        <v>54</v>
      </c>
      <c r="C132" s="36">
        <f>'M-M'!D49</f>
        <v>0</v>
      </c>
      <c r="D132" s="37">
        <f>'M-M'!E49</f>
        <v>0</v>
      </c>
      <c r="E132" s="38" t="e">
        <f>'M-M'!#REF!</f>
        <v>#REF!</v>
      </c>
      <c r="F132" s="39">
        <f>'M-M'!F49</f>
        <v>0</v>
      </c>
      <c r="G132" s="96">
        <f>'M-M'!G49</f>
        <v>0</v>
      </c>
    </row>
    <row r="133" spans="1:7" x14ac:dyDescent="0.2">
      <c r="A133" s="56">
        <f>'M-M'!I50</f>
        <v>6</v>
      </c>
      <c r="B133" s="104">
        <f>'M-M'!A50</f>
        <v>55</v>
      </c>
      <c r="C133" s="36">
        <f>'M-M'!D50</f>
        <v>0</v>
      </c>
      <c r="D133" s="37">
        <f>'M-M'!E50</f>
        <v>0</v>
      </c>
      <c r="E133" s="38" t="e">
        <f>'M-M'!#REF!</f>
        <v>#REF!</v>
      </c>
      <c r="F133" s="39">
        <f>'M-M'!F50</f>
        <v>0</v>
      </c>
      <c r="G133" s="96">
        <f>'M-M'!G50</f>
        <v>0</v>
      </c>
    </row>
    <row r="134" spans="1:7" x14ac:dyDescent="0.2">
      <c r="A134" s="56">
        <f>'M-M'!I51</f>
        <v>6</v>
      </c>
      <c r="B134" s="104">
        <f>'M-M'!A51</f>
        <v>55</v>
      </c>
      <c r="C134" s="36">
        <f>'M-M'!D51</f>
        <v>0</v>
      </c>
      <c r="D134" s="37">
        <f>'M-M'!E51</f>
        <v>0</v>
      </c>
      <c r="E134" s="38" t="e">
        <f>'M-M'!#REF!</f>
        <v>#REF!</v>
      </c>
      <c r="F134" s="39">
        <f>'M-M'!F51</f>
        <v>0</v>
      </c>
      <c r="G134" s="96">
        <f>'M-M'!G51</f>
        <v>0</v>
      </c>
    </row>
    <row r="135" spans="1:7" x14ac:dyDescent="0.2">
      <c r="A135" s="56">
        <f>'M-M'!I52</f>
        <v>6</v>
      </c>
      <c r="B135" s="104">
        <f>'M-M'!A52</f>
        <v>56</v>
      </c>
      <c r="C135" s="36">
        <f>'M-M'!D52</f>
        <v>0</v>
      </c>
      <c r="D135" s="37" t="str">
        <f>'M-M'!E52</f>
        <v>Records are understood to be held centrally by Barnet Homes</v>
      </c>
      <c r="E135" s="38" t="e">
        <f>'M-M'!#REF!</f>
        <v>#REF!</v>
      </c>
      <c r="F135" s="39">
        <f>'M-M'!F52</f>
        <v>0</v>
      </c>
      <c r="G135" s="96">
        <f>'M-M'!G52</f>
        <v>0</v>
      </c>
    </row>
    <row r="136" spans="1:7" x14ac:dyDescent="0.2">
      <c r="A136" s="56">
        <f>'M-M'!I53</f>
        <v>6</v>
      </c>
      <c r="B136" s="104">
        <f>'M-M'!A53</f>
        <v>56</v>
      </c>
      <c r="C136" s="36">
        <f>'M-M'!D53</f>
        <v>0</v>
      </c>
      <c r="D136" s="37">
        <f>'M-M'!E53</f>
        <v>0</v>
      </c>
      <c r="E136" s="38" t="e">
        <f>'M-M'!#REF!</f>
        <v>#REF!</v>
      </c>
      <c r="F136" s="39">
        <f>'M-M'!F53</f>
        <v>0</v>
      </c>
      <c r="G136" s="96">
        <f>'M-M'!G53</f>
        <v>0</v>
      </c>
    </row>
    <row r="137" spans="1:7" x14ac:dyDescent="0.2">
      <c r="A137" s="56">
        <f>'M-M'!J54</f>
        <v>6</v>
      </c>
      <c r="B137" s="36">
        <v>0</v>
      </c>
      <c r="C137" s="36">
        <v>0</v>
      </c>
      <c r="D137" s="37">
        <v>0</v>
      </c>
      <c r="E137" s="38">
        <f>'M-M'!F54</f>
        <v>0</v>
      </c>
      <c r="F137" s="39">
        <f>'M-M'!G54</f>
        <v>0</v>
      </c>
      <c r="G137" s="96">
        <f>'M-M'!H54</f>
        <v>0</v>
      </c>
    </row>
    <row r="138" spans="1:7" x14ac:dyDescent="0.2">
      <c r="A138" s="56">
        <f>'M-M'!I55</f>
        <v>6</v>
      </c>
      <c r="B138" s="36">
        <f>'M-M'!A55</f>
        <v>57</v>
      </c>
      <c r="C138" s="36">
        <f>'M-M'!D55</f>
        <v>0</v>
      </c>
      <c r="D138" s="37">
        <f>'M-M'!E55</f>
        <v>0</v>
      </c>
      <c r="E138" s="38" t="e">
        <f>'M-M'!#REF!</f>
        <v>#REF!</v>
      </c>
      <c r="F138" s="39">
        <f>'M-M'!F55</f>
        <v>0</v>
      </c>
      <c r="G138" s="96">
        <f>'M-M'!G55</f>
        <v>0</v>
      </c>
    </row>
    <row r="139" spans="1:7" x14ac:dyDescent="0.2">
      <c r="A139" s="56">
        <f>'M-M'!I56</f>
        <v>6</v>
      </c>
      <c r="B139" s="36">
        <f>'M-M'!A56</f>
        <v>58</v>
      </c>
      <c r="C139" s="36">
        <f>'M-M'!D56</f>
        <v>0</v>
      </c>
      <c r="D139" s="37">
        <f>'M-M'!E56</f>
        <v>0</v>
      </c>
      <c r="E139" s="38" t="e">
        <f>'M-M'!#REF!</f>
        <v>#REF!</v>
      </c>
      <c r="F139" s="39">
        <f>'M-M'!F56</f>
        <v>0</v>
      </c>
      <c r="G139" s="96">
        <f>'M-M'!G56</f>
        <v>0</v>
      </c>
    </row>
    <row r="140" spans="1:7" x14ac:dyDescent="0.2">
      <c r="A140" s="56">
        <f>'M-M'!I57</f>
        <v>6</v>
      </c>
      <c r="B140" s="36">
        <f>'M-M'!A57</f>
        <v>59</v>
      </c>
      <c r="C140" s="36">
        <f>'M-M'!D57</f>
        <v>0</v>
      </c>
      <c r="D140" s="37">
        <f>'M-M'!E57</f>
        <v>0</v>
      </c>
      <c r="E140" s="38" t="e">
        <f>'M-M'!#REF!</f>
        <v>#REF!</v>
      </c>
      <c r="F140" s="39">
        <f>'M-M'!F57</f>
        <v>0</v>
      </c>
      <c r="G140" s="96">
        <f>'M-M'!G57</f>
        <v>0</v>
      </c>
    </row>
    <row r="141" spans="1:7" x14ac:dyDescent="0.2">
      <c r="A141" s="56">
        <f>'M-M'!I58</f>
        <v>6</v>
      </c>
      <c r="B141" s="36">
        <f>'M-M'!A58</f>
        <v>60</v>
      </c>
      <c r="C141" s="36">
        <f>'M-M'!D58</f>
        <v>0</v>
      </c>
      <c r="D141" s="37">
        <f>'M-M'!E58</f>
        <v>0</v>
      </c>
      <c r="E141" s="38" t="e">
        <f>'M-M'!#REF!</f>
        <v>#REF!</v>
      </c>
      <c r="F141" s="39">
        <f>'M-M'!F58</f>
        <v>0</v>
      </c>
      <c r="G141" s="96">
        <f>'M-M'!G58</f>
        <v>0</v>
      </c>
    </row>
    <row r="142" spans="1:7" x14ac:dyDescent="0.2">
      <c r="A142" s="56">
        <f>'M-M'!I59</f>
        <v>6</v>
      </c>
      <c r="B142" s="36">
        <f>'M-M'!A59</f>
        <v>61</v>
      </c>
      <c r="C142" s="36">
        <f>'M-M'!D59</f>
        <v>0</v>
      </c>
      <c r="D142" s="37">
        <f>'M-M'!E59</f>
        <v>0</v>
      </c>
      <c r="E142" s="38" t="e">
        <f>'M-M'!#REF!</f>
        <v>#REF!</v>
      </c>
      <c r="F142" s="39">
        <f>'M-M'!F59</f>
        <v>0</v>
      </c>
      <c r="G142" s="96">
        <f>'M-M'!G59</f>
        <v>0</v>
      </c>
    </row>
    <row r="143" spans="1:7" x14ac:dyDescent="0.2">
      <c r="A143" s="56">
        <f>'M-M'!I60</f>
        <v>6</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2017-07-05T13:00:39Z</cp:lastPrinted>
  <dcterms:created xsi:type="dcterms:W3CDTF">2009-09-21T13:05:01Z</dcterms:created>
  <dcterms:modified xsi:type="dcterms:W3CDTF">2017-07-06T11:40:07Z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1944353490</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