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<sst xmlns="http://schemas.openxmlformats.org/spreadsheetml/2006/main" count="371" uniqueCount="226">
  <si>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</si>
  <si>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</si>
  <si>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</si>
  <si>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</si>
  <si>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</si>
  <si>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</si>
  <si>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</si>
  <si>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</si>
  <si>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</si>
  <si>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</si>
  <si>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</si>
  <si>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</si>
  <si>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</si>
  <si>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</si>
  <si>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</si>
  <si>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</si>
  <si>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</si>
  <si>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</si>
  <si>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</si>
  <si>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</si>
  <si>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</si>
  <si>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</si>
  <si>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</si>
  <si>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</si>
  <si>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</si>
  <si>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</si>
  <si>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</si>
  <si>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</si>
  <si>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</si>
  <si>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</si>
  <si>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</si>
  <si>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</si>
  <si>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</si>
  <si>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</si>
  <si>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</si>
  <si>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</si>
  <si>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</si>
  <si>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</si>
  <si>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</si>
  <si>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</si>
  <si>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</si>
  <si>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</si>
  <si>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</si>
  <si>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</si>
  <si>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</si>
  <si>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</si>
  <si>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</si>
  <si>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</si>
  <si>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</si>
  <si>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</si>
  <si>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</si>
  <si>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</si>
  <si>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</si>
  <si>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</si>
  <si>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</si>
  <si>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</si>
  <si>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</si>
  <si>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</si>
  <si>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</si>
  <si>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</si>
  <si>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</si>
  <si>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</si>
  <si>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</si>
  <si>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</si>
  <si>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</si>
  <si>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</si>
  <si>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</si>
  <si>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</si>
  <si>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</si>
  <si>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</si>
  <si>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</si>
  <si>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</si>
  <si>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</si>
  <si>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</si>
  <si>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</si>
  <si>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</si>
  <si>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</si>
  <si>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</si>
  <si>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</si>
  <si>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</si>
  <si>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</si>
  <si>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</si>
  <si>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</si>
  <si>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</si>
  <si>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</si>
  <si>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</si>
  <si>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</si>
  <si>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</si>
  <si>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</si>
  <si>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</si>
  <si>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</si>
  <si>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</si>
  <si>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</si>
  <si>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</si>
  <si>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</si>
  <si>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</si>
  <si>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</si>
  <si>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</si>
  <si>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</si>
  <si>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</si>
  <si>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</si>
  <si>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</si>
  <si>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</si>
  <si>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</si>
  <si>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</si>
  <si>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</si>
  <si>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</si>
  <si>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</si>
  <si>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</si>
  <si>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</si>
  <si>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</si>
  <si>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</si>
  <si>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</si>
  <si>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</si>
  <si>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</si>
  <si>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</si>
  <si>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</si>
  <si>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</si>
  <si>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</si>
  <si>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</si>
  <si>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</si>
  <si>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</si>
  <si>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</si>
  <si>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</si>
  <si>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</si>
  <si>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</si>
  <si>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</si>
  <si>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</si>
  <si>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</si>
  <si>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</si>
  <si>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</si>
  <si>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</si>
  <si>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</si>
  <si>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</si>
  <si>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</si>
  <si>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</si>
  <si>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</si>
  <si>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</si>
  <si>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</si>
  <si>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</si>
  <si>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</si>
  <si>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</si>
  <si>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</si>
  <si>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</si>
  <si>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</si>
  <si>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</si>
  <si>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</si>
  <si>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</si>
  <si>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</si>
  <si>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</si>
  <si>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</si>
  <si>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</si>
  <si>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</si>
  <si>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</si>
  <si>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</si>
  <si>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</si>
  <si>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</si>
  <si>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</si>
  <si>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</si>
  <si>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</si>
  <si>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</si>
  <si>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</si>
  <si>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</si>
  <si>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</si>
  <si>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</si>
  <si>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</si>
  <si>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</si>
  <si>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</si>
  <si>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</si>
  <si>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</si>
  <si>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</si>
  <si>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</si>
  <si>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</si>
  <si>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</si>
  <si>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</si>
  <si>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</si>
  <si>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</si>
  <si>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</si>
  <si>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</si>
  <si>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</si>
  <si>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</si>
  <si>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</si>
  <si>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</si>
  <si>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</si>
  <si>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</si>
  <si>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</si>
  <si>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</si>
  <si>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</si>
  <si>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</si>
  <si>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</si>
  <si>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</si>
  <si>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</si>
  <si>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</si>
  <si>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</si>
  <si>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</si>
  <si>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</si>
  <si>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</si>
  <si>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</si>
  <si>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</si>
  <si>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</si>
  <si>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</si>
  <si>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</si>
  <si>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</si>
  <si>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</si>
  <si>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</si>
  <si>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</si>
  <si>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</si>
  <si>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</si>
  <si>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</si>
  <si>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</si>
  <si>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Genereal needs flatted accommodation</t>
  </si>
  <si>
    <t xml:space="preserve">The building has internal stacks. It is recommended that a sample survey of 2 or more flats is carried out to ensure that the compartmentation levels between flats is adequate.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</si>
  <si>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</si>
  <si>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B95A1</t>
  </si>
  <si>
    <t>There is no secure entry system fitted to this building and one should be considered in line with Barnet Homes policy</t>
  </si>
  <si>
    <t>The electrical intake door is an FD30S door</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</si>
  <si>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</si>
  <si>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All pram shed doors are secured</t>
  </si>
  <si>
    <t>Check emergency lighting records</t>
  </si>
  <si>
    <t xml:space="preserve">The travel distances are satisfactory and in line with the requirements of the Building Regulations, Approved Document B. </t>
  </si>
  <si>
    <t>16 flats, 4 floors, 2 staircases + ramps and shared lifts (not FF)</t>
  </si>
  <si>
    <t>Internal and external communal areas including the following:
entrances, exits, escape stairs, landings, lobbies, electrical intake/service cupboards, pram shed areas, refuse areas. Ventilation - open balcony</t>
  </si>
  <si>
    <t>Fire doors to flat entrances are not required because the building is open balcony with 2 directions of escape</t>
  </si>
  <si>
    <t xml:space="preserve">The electrical intake was checked and secure (Gerda) with no compartment penetrations. </t>
  </si>
  <si>
    <t>DRM appears to be in good working order</t>
  </si>
  <si>
    <t>Check dry rising mains test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</si>
</sst>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7" fillId="0" borderId="57" xfId="0"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19050</xdr:rowOff>
    </xdr:from>
    <xdr:to>
      <xdr:col>5</xdr:col>
      <xdr:colOff>0</xdr:colOff>
      <xdr:row>21</xdr:row>
      <xdr:rowOff>85725</xdr:rowOff>
    </xdr:to>
    <xdr:pic>
      <xdr:nvPicPr>
        <xdr:cNvPr id="4" name="Picture 3">
          <a:extLst>
            <a:ext uri="{FF2B5EF4-FFF2-40B4-BE49-F238E27FC236}">
              <a16:creationId xmlns:a16="http://schemas.microsoft.com/office/drawing/2014/main" id="{7F324118-23B8-4162-A26E-3227A2209B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906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213</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7">
        <v>195</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42765</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205</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MID(CELL("filename",A1),FIND("[",CELL("filename",A1),1)+1,FIND("]",CELL("filename",A1),1)-FIND("[",CELL("filename",A1),1)-26)</f>
        <v>Marsh Drive 193-208, NW9 7QE</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B95A1</v>
      </c>
    </row>
    <row r="2" spans="1:18" ht="15.95" customHeight="1" thickBot="1" x14ac:dyDescent="0.25">
      <c r="A2" s="23" t="s">
        <v>11</v>
      </c>
      <c r="B2" s="24"/>
      <c r="C2" s="240" t="str">
        <f ca="1">'FRA-detail'!A26</f>
        <v>Marsh Drive 193-208, NW9 7QE</v>
      </c>
      <c r="D2" s="241"/>
      <c r="E2" s="241"/>
      <c r="F2" s="241"/>
      <c r="G2" s="241"/>
      <c r="H2" s="241"/>
      <c r="I2" s="241"/>
      <c r="J2" s="242"/>
      <c r="K2" s="243" t="s">
        <v>130</v>
      </c>
      <c r="L2" s="244"/>
      <c r="M2" s="244"/>
      <c r="N2" s="139">
        <f>'FRA-detail'!J8</f>
        <v>42765</v>
      </c>
      <c r="O2" s="9"/>
      <c r="P2" s="9"/>
    </row>
    <row r="4" spans="1:18" ht="15" customHeight="1" x14ac:dyDescent="0.2">
      <c r="A4" t="s">
        <v>36</v>
      </c>
      <c r="C4" s="247" t="s">
        <v>29</v>
      </c>
      <c r="D4" s="248"/>
      <c r="E4" s="248"/>
      <c r="F4" s="249"/>
      <c r="H4" s="10" t="s">
        <v>35</v>
      </c>
      <c r="I4" s="11"/>
      <c r="J4" s="11"/>
      <c r="K4" s="11"/>
      <c r="L4" s="11"/>
      <c r="M4" s="11"/>
      <c r="N4" s="11"/>
      <c r="O4" s="11"/>
      <c r="P4" s="12"/>
      <c r="R4" t="s">
        <v>25</v>
      </c>
    </row>
    <row r="5" spans="1:18" x14ac:dyDescent="0.2">
      <c r="C5" s="245" t="s">
        <v>37</v>
      </c>
      <c r="D5" s="245"/>
      <c r="E5" s="245"/>
      <c r="F5" s="245"/>
      <c r="H5" s="13"/>
      <c r="I5" s="14"/>
      <c r="J5" s="14"/>
      <c r="K5" s="14"/>
      <c r="L5" s="14"/>
      <c r="M5" s="14"/>
      <c r="N5" s="14"/>
      <c r="O5" s="14"/>
      <c r="P5" s="15"/>
      <c r="R5" t="s">
        <v>27</v>
      </c>
    </row>
    <row r="6" spans="1:18" x14ac:dyDescent="0.2">
      <c r="C6" s="246"/>
      <c r="D6" s="246"/>
      <c r="E6" s="246"/>
      <c r="F6" s="246"/>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221</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6" t="s">
        <v>202</v>
      </c>
      <c r="B14" s="217"/>
      <c r="C14" s="217"/>
      <c r="D14" s="217"/>
      <c r="E14" s="217"/>
      <c r="F14" s="218"/>
      <c r="H14" s="16" t="s">
        <v>15</v>
      </c>
      <c r="I14" s="17"/>
      <c r="J14" s="207" t="s">
        <v>18</v>
      </c>
      <c r="K14" s="207"/>
      <c r="L14" s="207"/>
      <c r="M14" s="207"/>
      <c r="N14" s="207"/>
      <c r="O14" s="207"/>
      <c r="P14" s="208"/>
    </row>
    <row r="15" spans="1:18" x14ac:dyDescent="0.2">
      <c r="A15" s="219"/>
      <c r="B15" s="220"/>
      <c r="C15" s="220"/>
      <c r="D15" s="220"/>
      <c r="E15" s="220"/>
      <c r="F15" s="221"/>
      <c r="H15" s="16" t="s">
        <v>16</v>
      </c>
      <c r="I15" s="17"/>
      <c r="J15" s="207" t="s">
        <v>140</v>
      </c>
      <c r="K15" s="207"/>
      <c r="L15" s="207"/>
      <c r="M15" s="207"/>
      <c r="N15" s="207"/>
      <c r="O15" s="207"/>
      <c r="P15" s="208"/>
    </row>
    <row r="16" spans="1:18" x14ac:dyDescent="0.2">
      <c r="A16" s="219"/>
      <c r="B16" s="220"/>
      <c r="C16" s="220"/>
      <c r="D16" s="220"/>
      <c r="E16" s="220"/>
      <c r="F16" s="221"/>
      <c r="H16" s="16"/>
      <c r="I16" s="17"/>
      <c r="J16" s="207"/>
      <c r="K16" s="207"/>
      <c r="L16" s="207"/>
      <c r="M16" s="207"/>
      <c r="N16" s="207"/>
      <c r="O16" s="207"/>
      <c r="P16" s="208"/>
    </row>
    <row r="17" spans="1:16" x14ac:dyDescent="0.2">
      <c r="A17" s="219"/>
      <c r="B17" s="220"/>
      <c r="C17" s="220"/>
      <c r="D17" s="220"/>
      <c r="E17" s="220"/>
      <c r="F17" s="221"/>
      <c r="H17" s="16" t="s">
        <v>17</v>
      </c>
      <c r="I17" s="17"/>
      <c r="J17" s="207" t="s">
        <v>19</v>
      </c>
      <c r="K17" s="207"/>
      <c r="L17" s="207"/>
      <c r="M17" s="207"/>
      <c r="N17" s="207"/>
      <c r="O17" s="207"/>
      <c r="P17" s="208"/>
    </row>
    <row r="18" spans="1:16" x14ac:dyDescent="0.2">
      <c r="A18" s="219"/>
      <c r="B18" s="220"/>
      <c r="C18" s="220"/>
      <c r="D18" s="220"/>
      <c r="E18" s="220"/>
      <c r="F18" s="221"/>
      <c r="H18" s="19"/>
      <c r="I18" s="17"/>
      <c r="J18" s="207"/>
      <c r="K18" s="207"/>
      <c r="L18" s="207"/>
      <c r="M18" s="207"/>
      <c r="N18" s="207"/>
      <c r="O18" s="207"/>
      <c r="P18" s="208"/>
    </row>
    <row r="19" spans="1:16" x14ac:dyDescent="0.2">
      <c r="A19" s="222"/>
      <c r="B19" s="223"/>
      <c r="C19" s="223"/>
      <c r="D19" s="223"/>
      <c r="E19" s="223"/>
      <c r="F19" s="224"/>
      <c r="H19" s="16" t="s">
        <v>14</v>
      </c>
      <c r="I19" s="17"/>
      <c r="J19" s="207" t="s">
        <v>20</v>
      </c>
      <c r="K19" s="207"/>
      <c r="L19" s="207"/>
      <c r="M19" s="207"/>
      <c r="N19" s="207"/>
      <c r="O19" s="207"/>
      <c r="P19" s="208"/>
    </row>
    <row r="20" spans="1:16" x14ac:dyDescent="0.2">
      <c r="H20" s="19"/>
      <c r="I20" s="17"/>
      <c r="J20" s="207"/>
      <c r="K20" s="207"/>
      <c r="L20" s="207"/>
      <c r="M20" s="207"/>
      <c r="N20" s="207"/>
      <c r="O20" s="207"/>
      <c r="P20" s="208"/>
    </row>
    <row r="21" spans="1:16" x14ac:dyDescent="0.2">
      <c r="A21" t="s">
        <v>40</v>
      </c>
      <c r="H21" s="16" t="s">
        <v>13</v>
      </c>
      <c r="I21" s="17"/>
      <c r="J21" s="207" t="s">
        <v>21</v>
      </c>
      <c r="K21" s="207"/>
      <c r="L21" s="207"/>
      <c r="M21" s="207"/>
      <c r="N21" s="207"/>
      <c r="O21" s="207"/>
      <c r="P21" s="208"/>
    </row>
    <row r="22" spans="1:16" ht="12.75" customHeight="1" x14ac:dyDescent="0.2">
      <c r="A22" s="176" t="s">
        <v>220</v>
      </c>
      <c r="B22" s="177"/>
      <c r="C22" s="177"/>
      <c r="D22" s="177"/>
      <c r="E22" s="177"/>
      <c r="F22" s="178"/>
      <c r="H22" s="19"/>
      <c r="I22" s="17"/>
      <c r="J22" s="207"/>
      <c r="K22" s="207"/>
      <c r="L22" s="207"/>
      <c r="M22" s="207"/>
      <c r="N22" s="207"/>
      <c r="O22" s="207"/>
      <c r="P22" s="208"/>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50" t="s">
        <v>24</v>
      </c>
      <c r="K25" s="251"/>
      <c r="L25" s="251"/>
      <c r="M25" s="251"/>
      <c r="N25" s="251"/>
      <c r="O25" s="251"/>
      <c r="P25" s="252"/>
    </row>
    <row r="26" spans="1:16" x14ac:dyDescent="0.2">
      <c r="A26" s="179"/>
      <c r="B26" s="180"/>
      <c r="C26" s="180"/>
      <c r="D26" s="180"/>
      <c r="E26" s="180"/>
      <c r="F26" s="181"/>
      <c r="H26" s="6" t="s">
        <v>25</v>
      </c>
      <c r="I26" s="211"/>
      <c r="J26" s="213" t="s">
        <v>26</v>
      </c>
      <c r="K26" s="214"/>
      <c r="L26" s="214"/>
      <c r="M26" s="214"/>
      <c r="N26" s="214"/>
      <c r="O26" s="214"/>
      <c r="P26" s="215"/>
    </row>
    <row r="27" spans="1:16" x14ac:dyDescent="0.2">
      <c r="A27" s="182"/>
      <c r="B27" s="183"/>
      <c r="C27" s="183"/>
      <c r="D27" s="183"/>
      <c r="E27" s="183"/>
      <c r="F27" s="184"/>
      <c r="H27" s="209" t="s">
        <v>27</v>
      </c>
      <c r="I27" s="211"/>
      <c r="J27" s="225" t="s">
        <v>28</v>
      </c>
      <c r="K27" s="225"/>
      <c r="L27" s="225"/>
      <c r="M27" s="225"/>
      <c r="N27" s="225"/>
      <c r="O27" s="225"/>
      <c r="P27" s="225"/>
    </row>
    <row r="28" spans="1:16" x14ac:dyDescent="0.2">
      <c r="A28" s="58"/>
      <c r="B28" s="58"/>
      <c r="C28" s="58"/>
      <c r="D28" s="58"/>
      <c r="E28" s="58"/>
      <c r="F28" s="58"/>
      <c r="H28" s="209"/>
      <c r="I28" s="211"/>
      <c r="J28" s="225"/>
      <c r="K28" s="225"/>
      <c r="L28" s="225"/>
      <c r="M28" s="225"/>
      <c r="N28" s="225"/>
      <c r="O28" s="225"/>
      <c r="P28" s="225"/>
    </row>
    <row r="29" spans="1:16" x14ac:dyDescent="0.2">
      <c r="A29" t="s">
        <v>116</v>
      </c>
      <c r="H29" s="209" t="s">
        <v>29</v>
      </c>
      <c r="I29" s="211"/>
      <c r="J29" s="225" t="s">
        <v>30</v>
      </c>
      <c r="K29" s="225"/>
      <c r="L29" s="225"/>
      <c r="M29" s="225"/>
      <c r="N29" s="225"/>
      <c r="O29" s="225"/>
      <c r="P29" s="225"/>
    </row>
    <row r="30" spans="1:16" ht="12.75" customHeight="1" x14ac:dyDescent="0.2">
      <c r="A30" s="227" t="s">
        <v>145</v>
      </c>
      <c r="B30" s="228"/>
      <c r="C30" s="228"/>
      <c r="D30" s="228"/>
      <c r="E30" s="228"/>
      <c r="F30" s="229"/>
      <c r="H30" s="209"/>
      <c r="I30" s="211"/>
      <c r="J30" s="225"/>
      <c r="K30" s="225"/>
      <c r="L30" s="225"/>
      <c r="M30" s="225"/>
      <c r="N30" s="225"/>
      <c r="O30" s="225"/>
      <c r="P30" s="225"/>
    </row>
    <row r="31" spans="1:16" ht="12.75" customHeight="1" x14ac:dyDescent="0.2">
      <c r="A31" s="230"/>
      <c r="B31" s="231"/>
      <c r="C31" s="231"/>
      <c r="D31" s="231"/>
      <c r="E31" s="231"/>
      <c r="F31" s="232"/>
      <c r="H31" s="209"/>
      <c r="I31" s="211"/>
      <c r="J31" s="225"/>
      <c r="K31" s="225"/>
      <c r="L31" s="225"/>
      <c r="M31" s="225"/>
      <c r="N31" s="225"/>
      <c r="O31" s="225"/>
      <c r="P31" s="225"/>
    </row>
    <row r="32" spans="1:16" x14ac:dyDescent="0.2">
      <c r="A32" s="230"/>
      <c r="B32" s="231"/>
      <c r="C32" s="231"/>
      <c r="D32" s="231"/>
      <c r="E32" s="231"/>
      <c r="F32" s="232"/>
      <c r="H32" s="209"/>
      <c r="I32" s="211"/>
      <c r="J32" s="225"/>
      <c r="K32" s="225"/>
      <c r="L32" s="225"/>
      <c r="M32" s="225"/>
      <c r="N32" s="225"/>
      <c r="O32" s="225"/>
      <c r="P32" s="225"/>
    </row>
    <row r="33" spans="1:16" x14ac:dyDescent="0.2">
      <c r="A33" s="233"/>
      <c r="B33" s="234"/>
      <c r="C33" s="234"/>
      <c r="D33" s="234"/>
      <c r="E33" s="234"/>
      <c r="F33" s="235"/>
      <c r="H33" s="209"/>
      <c r="I33" s="211"/>
      <c r="J33" s="239"/>
      <c r="K33" s="239"/>
      <c r="L33" s="239"/>
      <c r="M33" s="239"/>
      <c r="N33" s="239"/>
      <c r="O33" s="239"/>
      <c r="P33" s="239"/>
    </row>
    <row r="34" spans="1:16" x14ac:dyDescent="0.2">
      <c r="A34" s="59"/>
      <c r="B34" s="59"/>
      <c r="C34" s="59"/>
      <c r="D34" s="59"/>
      <c r="E34" s="59"/>
      <c r="F34" s="59"/>
      <c r="H34" s="209" t="s">
        <v>31</v>
      </c>
      <c r="I34" s="211"/>
      <c r="J34" s="225" t="s">
        <v>32</v>
      </c>
      <c r="K34" s="226"/>
      <c r="L34" s="226"/>
      <c r="M34" s="226"/>
      <c r="N34" s="226"/>
      <c r="O34" s="226"/>
      <c r="P34" s="226"/>
    </row>
    <row r="35" spans="1:16" x14ac:dyDescent="0.2">
      <c r="A35" t="s">
        <v>41</v>
      </c>
      <c r="H35" s="210"/>
      <c r="I35" s="212"/>
      <c r="J35" s="226"/>
      <c r="K35" s="226"/>
      <c r="L35" s="226"/>
      <c r="M35" s="226"/>
      <c r="N35" s="226"/>
      <c r="O35" s="226"/>
      <c r="P35" s="226"/>
    </row>
    <row r="36" spans="1:16" ht="12.75" customHeight="1" x14ac:dyDescent="0.2">
      <c r="A36" s="227" t="s">
        <v>146</v>
      </c>
      <c r="B36" s="228"/>
      <c r="C36" s="228"/>
      <c r="D36" s="228"/>
      <c r="E36" s="228"/>
      <c r="F36" s="229"/>
      <c r="H36" s="210"/>
      <c r="I36" s="212"/>
      <c r="J36" s="226"/>
      <c r="K36" s="226"/>
      <c r="L36" s="226"/>
      <c r="M36" s="226"/>
      <c r="N36" s="226"/>
      <c r="O36" s="226"/>
      <c r="P36" s="226"/>
    </row>
    <row r="37" spans="1:16" x14ac:dyDescent="0.2">
      <c r="A37" s="230"/>
      <c r="B37" s="231"/>
      <c r="C37" s="231"/>
      <c r="D37" s="231"/>
      <c r="E37" s="231"/>
      <c r="F37" s="232"/>
      <c r="H37" s="6" t="s">
        <v>33</v>
      </c>
      <c r="I37" s="8"/>
      <c r="J37" s="236" t="s">
        <v>34</v>
      </c>
      <c r="K37" s="237"/>
      <c r="L37" s="237"/>
      <c r="M37" s="237"/>
      <c r="N37" s="237"/>
      <c r="O37" s="237"/>
      <c r="P37" s="238"/>
    </row>
    <row r="38" spans="1:16" x14ac:dyDescent="0.2">
      <c r="A38" s="230"/>
      <c r="B38" s="231"/>
      <c r="C38" s="231"/>
      <c r="D38" s="231"/>
      <c r="E38" s="231"/>
      <c r="F38" s="232"/>
    </row>
    <row r="39" spans="1:16" x14ac:dyDescent="0.2">
      <c r="A39" s="233"/>
      <c r="B39" s="234"/>
      <c r="C39" s="234"/>
      <c r="D39" s="234"/>
      <c r="E39" s="234"/>
      <c r="F39" s="235"/>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B95A1</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Marsh Drive 193-208, NW9 7QE</v>
      </c>
      <c r="C10" s="258"/>
      <c r="D10" s="259"/>
      <c r="E10" s="150" t="s">
        <v>191</v>
      </c>
      <c r="F10" s="141">
        <f>'FRA-detail'!J8</f>
        <v>42765</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214</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 x14ac:dyDescent="0.2">
      <c r="A41" s="66">
        <v>13</v>
      </c>
      <c r="B41" s="67" t="s">
        <v>67</v>
      </c>
      <c r="C41" s="63" t="s">
        <v>6</v>
      </c>
      <c r="D41" s="63"/>
      <c r="E41" s="64" t="s">
        <v>219</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6</v>
      </c>
      <c r="D43" s="63"/>
      <c r="E43" s="133" t="s">
        <v>222</v>
      </c>
      <c r="F43" s="64"/>
      <c r="G43" s="63"/>
      <c r="H43" s="92"/>
      <c r="I43">
        <f t="shared" si="0"/>
        <v>1</v>
      </c>
    </row>
    <row r="44" spans="1:9" ht="24" x14ac:dyDescent="0.2">
      <c r="A44" s="69">
        <v>14</v>
      </c>
      <c r="B44" s="147"/>
      <c r="C44" s="63" t="s">
        <v>6</v>
      </c>
      <c r="D44" s="63"/>
      <c r="E44" s="159" t="s">
        <v>223</v>
      </c>
      <c r="F44" s="64"/>
      <c r="G44" s="63"/>
      <c r="H44" s="92"/>
      <c r="I44">
        <f t="shared" si="0"/>
        <v>1</v>
      </c>
    </row>
    <row r="45" spans="1:9" x14ac:dyDescent="0.2">
      <c r="A45" s="69">
        <v>14</v>
      </c>
      <c r="B45" s="70"/>
      <c r="C45" s="63" t="s">
        <v>6</v>
      </c>
      <c r="D45" s="63"/>
      <c r="E45" s="133" t="s">
        <v>215</v>
      </c>
      <c r="F45" s="64"/>
      <c r="G45" s="63"/>
      <c r="H45" s="92"/>
      <c r="I45">
        <f t="shared" si="0"/>
        <v>1</v>
      </c>
    </row>
    <row r="46" spans="1:9" x14ac:dyDescent="0.2">
      <c r="A46" s="69">
        <v>14</v>
      </c>
      <c r="B46" s="70"/>
      <c r="C46" s="63" t="s">
        <v>6</v>
      </c>
      <c r="D46" s="63"/>
      <c r="E46" s="133" t="s">
        <v>217</v>
      </c>
      <c r="F46" s="64"/>
      <c r="G46" s="63"/>
      <c r="H46" s="92"/>
      <c r="I46">
        <f t="shared" ref="I46:I77" si="1">IF(ISBLANK(D46),I45,I45+1)</f>
        <v>1</v>
      </c>
    </row>
    <row r="47" spans="1:9" x14ac:dyDescent="0.2">
      <c r="A47" s="69">
        <v>14</v>
      </c>
      <c r="B47" s="70"/>
      <c r="C47" s="63"/>
      <c r="D47" s="63"/>
      <c r="E47" s="133"/>
      <c r="F47" s="64"/>
      <c r="G47" s="63"/>
      <c r="H47" s="92"/>
      <c r="I47">
        <f t="shared" si="1"/>
        <v>1</v>
      </c>
    </row>
    <row r="48" spans="1:9" hidden="1" x14ac:dyDescent="0.2">
      <c r="A48" s="69">
        <v>14</v>
      </c>
      <c r="B48" s="70"/>
      <c r="C48" s="63"/>
      <c r="D48" s="63"/>
      <c r="E48" s="134"/>
      <c r="F48" s="64"/>
      <c r="G48" s="63"/>
      <c r="H48" s="92"/>
      <c r="I48">
        <f t="shared" si="1"/>
        <v>1</v>
      </c>
    </row>
    <row r="49" spans="1:9" hidden="1" x14ac:dyDescent="0.2">
      <c r="A49" s="69">
        <v>14</v>
      </c>
      <c r="B49" s="70"/>
      <c r="C49" s="63"/>
      <c r="D49" s="63"/>
      <c r="E49" s="133"/>
      <c r="F49" s="64"/>
      <c r="G49" s="63"/>
      <c r="H49" s="92"/>
      <c r="I49">
        <f t="shared" si="1"/>
        <v>1</v>
      </c>
    </row>
    <row r="50" spans="1:9" hidden="1" x14ac:dyDescent="0.2">
      <c r="A50" s="69">
        <v>14</v>
      </c>
      <c r="B50" s="70"/>
      <c r="C50" s="63"/>
      <c r="D50" s="63"/>
      <c r="E50" s="134"/>
      <c r="F50" s="64"/>
      <c r="G50" s="63"/>
      <c r="H50" s="92"/>
      <c r="I50">
        <f t="shared" si="1"/>
        <v>1</v>
      </c>
    </row>
    <row r="51" spans="1:9" hidden="1" x14ac:dyDescent="0.2">
      <c r="A51" s="69">
        <v>14</v>
      </c>
      <c r="B51" s="70"/>
      <c r="C51" s="63"/>
      <c r="D51" s="63"/>
      <c r="E51" s="112"/>
      <c r="F51" s="64"/>
      <c r="G51" s="63"/>
      <c r="H51" s="92"/>
      <c r="I51">
        <f t="shared" si="1"/>
        <v>1</v>
      </c>
    </row>
    <row r="52" spans="1:9" hidden="1" x14ac:dyDescent="0.2">
      <c r="A52" s="71">
        <v>14</v>
      </c>
      <c r="B52" s="72"/>
      <c r="C52" s="63"/>
      <c r="D52" s="63"/>
      <c r="E52" s="112"/>
      <c r="F52" s="64"/>
      <c r="G52" s="63"/>
      <c r="H52" s="92"/>
      <c r="I52">
        <f t="shared" si="1"/>
        <v>1</v>
      </c>
    </row>
    <row r="53" spans="1:9" x14ac:dyDescent="0.2">
      <c r="A53" s="66">
        <v>15</v>
      </c>
      <c r="B53" s="67" t="s">
        <v>68</v>
      </c>
      <c r="C53" s="63" t="s">
        <v>53</v>
      </c>
      <c r="D53" s="63"/>
      <c r="E53" s="64"/>
      <c r="F53" s="64"/>
      <c r="G53" s="63"/>
      <c r="H53" s="92"/>
      <c r="I53">
        <f t="shared" si="1"/>
        <v>1</v>
      </c>
    </row>
    <row r="54" spans="1:9" x14ac:dyDescent="0.2">
      <c r="A54" s="71">
        <v>15</v>
      </c>
      <c r="B54" s="95"/>
      <c r="C54" s="63"/>
      <c r="D54" s="63"/>
      <c r="E54" s="64"/>
      <c r="F54" s="64"/>
      <c r="G54" s="63"/>
      <c r="H54" s="92"/>
      <c r="I54">
        <f t="shared" si="1"/>
        <v>1</v>
      </c>
    </row>
    <row r="55" spans="1:9" x14ac:dyDescent="0.2">
      <c r="A55" s="66">
        <v>16</v>
      </c>
      <c r="B55" s="67" t="s">
        <v>69</v>
      </c>
      <c r="C55" s="63" t="s">
        <v>6</v>
      </c>
      <c r="D55" s="63"/>
      <c r="E55" s="64" t="s">
        <v>126</v>
      </c>
      <c r="F55" s="64"/>
      <c r="G55" s="63"/>
      <c r="H55" s="92"/>
      <c r="I55">
        <f t="shared" si="1"/>
        <v>1</v>
      </c>
    </row>
    <row r="56" spans="1:9" x14ac:dyDescent="0.2">
      <c r="A56" s="71">
        <v>16</v>
      </c>
      <c r="B56" s="95"/>
      <c r="C56" s="63"/>
      <c r="D56" s="63"/>
      <c r="E56" s="64"/>
      <c r="F56" s="64"/>
      <c r="G56" s="63"/>
      <c r="H56" s="92"/>
      <c r="I56">
        <f t="shared" si="1"/>
        <v>1</v>
      </c>
    </row>
    <row r="57" spans="1:9" x14ac:dyDescent="0.2">
      <c r="A57" s="66">
        <v>17</v>
      </c>
      <c r="B57" s="67" t="s">
        <v>70</v>
      </c>
      <c r="C57" s="63" t="s">
        <v>53</v>
      </c>
      <c r="D57" s="63"/>
      <c r="E57" s="64"/>
      <c r="F57" s="64"/>
      <c r="G57" s="63"/>
      <c r="H57" s="92"/>
      <c r="I57">
        <f t="shared" si="1"/>
        <v>1</v>
      </c>
    </row>
    <row r="58" spans="1:9" x14ac:dyDescent="0.2">
      <c r="A58" s="71">
        <v>17</v>
      </c>
      <c r="B58" s="95"/>
      <c r="C58" s="63"/>
      <c r="D58" s="63"/>
      <c r="E58" s="64"/>
      <c r="F58" s="64"/>
      <c r="G58" s="63"/>
      <c r="H58" s="92"/>
      <c r="I58">
        <f t="shared" si="1"/>
        <v>1</v>
      </c>
    </row>
    <row r="59" spans="1:9" ht="84" x14ac:dyDescent="0.2">
      <c r="A59" s="66">
        <v>18</v>
      </c>
      <c r="B59" s="67" t="s">
        <v>71</v>
      </c>
      <c r="C59" s="63" t="s">
        <v>7</v>
      </c>
      <c r="D59" s="63" t="s">
        <v>153</v>
      </c>
      <c r="E59" s="164" t="s">
        <v>212</v>
      </c>
      <c r="F59" s="64"/>
      <c r="G59" s="63"/>
      <c r="H59" s="92"/>
      <c r="I59">
        <f t="shared" si="1"/>
        <v>2</v>
      </c>
    </row>
    <row r="60" spans="1:9" x14ac:dyDescent="0.2">
      <c r="A60" s="71">
        <v>18</v>
      </c>
      <c r="B60" s="95"/>
      <c r="C60" s="63"/>
      <c r="D60" s="63"/>
      <c r="E60" s="64"/>
      <c r="F60" s="64"/>
      <c r="G60" s="63"/>
      <c r="H60" s="92"/>
      <c r="I60">
        <f t="shared" si="1"/>
        <v>2</v>
      </c>
    </row>
    <row r="61" spans="1:9" ht="60" x14ac:dyDescent="0.2">
      <c r="A61" s="66">
        <v>19</v>
      </c>
      <c r="B61" s="98" t="s">
        <v>72</v>
      </c>
      <c r="C61" s="63" t="s">
        <v>7</v>
      </c>
      <c r="D61" s="63"/>
      <c r="E61" s="64" t="s">
        <v>204</v>
      </c>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127.5" x14ac:dyDescent="0.2">
      <c r="A64" s="66">
        <v>20</v>
      </c>
      <c r="B64" s="98" t="s">
        <v>74</v>
      </c>
      <c r="C64" s="135" t="s">
        <v>7</v>
      </c>
      <c r="D64" s="135" t="s">
        <v>153</v>
      </c>
      <c r="E64" s="165" t="s">
        <v>216</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185</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206</v>
      </c>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203</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211</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6</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ht="51" x14ac:dyDescent="0.2">
      <c r="A95" s="66">
        <v>30</v>
      </c>
      <c r="B95" s="98" t="s">
        <v>86</v>
      </c>
      <c r="C95" s="63" t="s">
        <v>7</v>
      </c>
      <c r="D95" s="63"/>
      <c r="E95" s="160" t="s">
        <v>207</v>
      </c>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6</v>
      </c>
      <c r="D99" s="63"/>
      <c r="E99" s="64" t="s">
        <v>224</v>
      </c>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186</v>
      </c>
      <c r="C104" s="63" t="s">
        <v>6</v>
      </c>
      <c r="D104" s="63"/>
      <c r="E104" s="112"/>
      <c r="F104" s="64"/>
      <c r="G104" s="63"/>
      <c r="H104" s="92"/>
      <c r="I104">
        <f t="shared" si="2"/>
        <v>5</v>
      </c>
    </row>
    <row r="105" spans="1:9" x14ac:dyDescent="0.2">
      <c r="A105" s="61">
        <v>35</v>
      </c>
      <c r="B105" s="107" t="s">
        <v>187</v>
      </c>
      <c r="C105" s="63"/>
      <c r="D105" s="63"/>
      <c r="E105" s="112"/>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B95A1</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Marsh Drive 193-208, NW9 7QE</v>
      </c>
      <c r="C9" s="258"/>
      <c r="D9" s="259"/>
      <c r="E9" s="150" t="s">
        <v>191</v>
      </c>
      <c r="F9" s="140">
        <f>'FRA-detail'!J8</f>
        <v>42765</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185</v>
      </c>
      <c r="D31" s="63" t="s">
        <v>154</v>
      </c>
      <c r="E31" s="64" t="s">
        <v>218</v>
      </c>
      <c r="F31" s="64"/>
      <c r="G31" s="85"/>
      <c r="H31" s="92"/>
      <c r="I31">
        <f t="shared" si="0"/>
        <v>6</v>
      </c>
    </row>
    <row r="32" spans="1:9" x14ac:dyDescent="0.2">
      <c r="A32" s="71">
        <v>46</v>
      </c>
      <c r="B32" s="95"/>
      <c r="C32" s="63"/>
      <c r="D32" s="63"/>
      <c r="E32" s="64"/>
      <c r="F32" s="64"/>
      <c r="G32" s="85"/>
      <c r="H32" s="92"/>
      <c r="I32">
        <f t="shared" si="0"/>
        <v>6</v>
      </c>
    </row>
    <row r="33" spans="1:9" x14ac:dyDescent="0.2">
      <c r="A33" s="66">
        <v>47</v>
      </c>
      <c r="B33" s="67" t="s">
        <v>104</v>
      </c>
      <c r="C33" s="63" t="s">
        <v>53</v>
      </c>
      <c r="D33" s="63"/>
      <c r="E33" s="64"/>
      <c r="F33" s="64"/>
      <c r="G33" s="85"/>
      <c r="H33" s="92"/>
      <c r="I33">
        <f t="shared" si="0"/>
        <v>6</v>
      </c>
    </row>
    <row r="34" spans="1:9" x14ac:dyDescent="0.2">
      <c r="A34" s="71">
        <v>47</v>
      </c>
      <c r="B34" s="95"/>
      <c r="C34" s="63"/>
      <c r="D34" s="63"/>
      <c r="E34" s="64"/>
      <c r="F34" s="64"/>
      <c r="G34" s="85"/>
      <c r="H34" s="92"/>
      <c r="I34">
        <f t="shared" si="0"/>
        <v>6</v>
      </c>
    </row>
    <row r="35" spans="1:9" x14ac:dyDescent="0.2">
      <c r="A35" s="66">
        <v>48</v>
      </c>
      <c r="B35" s="67" t="s">
        <v>105</v>
      </c>
      <c r="C35" s="63" t="s">
        <v>185</v>
      </c>
      <c r="D35" s="63" t="s">
        <v>154</v>
      </c>
      <c r="E35" s="112" t="s">
        <v>225</v>
      </c>
      <c r="F35" s="64"/>
      <c r="G35" s="85"/>
      <c r="H35" s="92"/>
      <c r="I35">
        <f t="shared" si="0"/>
        <v>7</v>
      </c>
    </row>
    <row r="36" spans="1:9" x14ac:dyDescent="0.2">
      <c r="A36" s="71">
        <v>48</v>
      </c>
      <c r="B36" s="95"/>
      <c r="C36" s="63"/>
      <c r="D36" s="63"/>
      <c r="E36" s="64"/>
      <c r="F36" s="64"/>
      <c r="G36" s="85"/>
      <c r="H36" s="92"/>
      <c r="I36">
        <f t="shared" si="0"/>
        <v>7</v>
      </c>
    </row>
    <row r="37" spans="1:9" x14ac:dyDescent="0.2">
      <c r="A37" s="66">
        <v>49</v>
      </c>
      <c r="B37" s="67" t="s">
        <v>141</v>
      </c>
      <c r="C37" s="63" t="s">
        <v>53</v>
      </c>
      <c r="D37" s="63"/>
      <c r="E37" s="105"/>
      <c r="F37" s="64"/>
      <c r="G37" s="85"/>
      <c r="H37" s="92"/>
      <c r="I37">
        <f t="shared" si="0"/>
        <v>7</v>
      </c>
    </row>
    <row r="38" spans="1:9" x14ac:dyDescent="0.2">
      <c r="A38" s="71">
        <v>49</v>
      </c>
      <c r="B38" s="95"/>
      <c r="C38" s="63"/>
      <c r="D38" s="63"/>
      <c r="E38" s="64"/>
      <c r="F38" s="64"/>
      <c r="G38" s="85"/>
      <c r="H38" s="92"/>
      <c r="I38">
        <f t="shared" si="0"/>
        <v>7</v>
      </c>
    </row>
    <row r="39" spans="1:9" x14ac:dyDescent="0.2">
      <c r="A39" s="66">
        <v>50</v>
      </c>
      <c r="B39" s="67" t="s">
        <v>142</v>
      </c>
      <c r="C39" s="63" t="s">
        <v>53</v>
      </c>
      <c r="D39" s="63"/>
      <c r="E39" s="64"/>
      <c r="F39" s="64"/>
      <c r="G39" s="85"/>
      <c r="H39" s="92"/>
      <c r="I39">
        <f t="shared" si="0"/>
        <v>7</v>
      </c>
    </row>
    <row r="40" spans="1:9" x14ac:dyDescent="0.2">
      <c r="A40" s="71">
        <v>50</v>
      </c>
      <c r="B40" s="95"/>
      <c r="C40" s="63"/>
      <c r="D40" s="63"/>
      <c r="E40" s="64"/>
      <c r="F40" s="64"/>
      <c r="G40" s="85"/>
      <c r="H40" s="92"/>
      <c r="I40">
        <f t="shared" si="0"/>
        <v>7</v>
      </c>
    </row>
    <row r="41" spans="1:9" ht="24" x14ac:dyDescent="0.2">
      <c r="A41" s="66">
        <v>51</v>
      </c>
      <c r="B41" s="67" t="s">
        <v>106</v>
      </c>
      <c r="C41" s="63" t="s">
        <v>6</v>
      </c>
      <c r="D41" s="63"/>
      <c r="E41" s="64" t="s">
        <v>121</v>
      </c>
      <c r="F41" s="64"/>
      <c r="G41" s="85"/>
      <c r="H41" s="92"/>
      <c r="I41">
        <f t="shared" si="0"/>
        <v>7</v>
      </c>
    </row>
    <row r="42" spans="1:9" x14ac:dyDescent="0.2">
      <c r="A42" s="71">
        <v>51</v>
      </c>
      <c r="B42" s="95"/>
      <c r="C42" s="63"/>
      <c r="D42" s="63"/>
      <c r="E42" s="64"/>
      <c r="F42" s="64"/>
      <c r="G42" s="85"/>
      <c r="H42" s="92"/>
      <c r="I42">
        <f t="shared" si="0"/>
        <v>7</v>
      </c>
    </row>
    <row r="43" spans="1:9" x14ac:dyDescent="0.2">
      <c r="A43" s="143" t="s">
        <v>107</v>
      </c>
      <c r="B43" s="65"/>
      <c r="C43" s="65"/>
      <c r="D43" s="65"/>
      <c r="E43" s="65"/>
      <c r="F43" s="65"/>
      <c r="G43" s="74"/>
      <c r="H43" s="74"/>
      <c r="I43">
        <f t="shared" si="0"/>
        <v>7</v>
      </c>
    </row>
    <row r="44" spans="1:9" x14ac:dyDescent="0.2">
      <c r="A44" s="66">
        <v>52</v>
      </c>
      <c r="B44" s="67" t="s">
        <v>108</v>
      </c>
      <c r="C44" s="75" t="s">
        <v>6</v>
      </c>
      <c r="D44" s="75"/>
      <c r="E44" s="64" t="s">
        <v>118</v>
      </c>
      <c r="F44" s="64"/>
      <c r="G44" s="85"/>
      <c r="H44" s="92"/>
      <c r="I44">
        <f t="shared" si="0"/>
        <v>7</v>
      </c>
    </row>
    <row r="45" spans="1:9" x14ac:dyDescent="0.2">
      <c r="A45" s="71">
        <v>52</v>
      </c>
      <c r="B45" s="95"/>
      <c r="C45" s="75"/>
      <c r="D45" s="75"/>
      <c r="E45" s="64"/>
      <c r="F45" s="64"/>
      <c r="G45" s="85"/>
      <c r="H45" s="92"/>
      <c r="I45">
        <f t="shared" si="0"/>
        <v>7</v>
      </c>
    </row>
    <row r="46" spans="1:9" x14ac:dyDescent="0.2">
      <c r="A46" s="66">
        <v>53</v>
      </c>
      <c r="B46" s="67" t="s">
        <v>109</v>
      </c>
      <c r="C46" s="75" t="s">
        <v>53</v>
      </c>
      <c r="D46" s="75"/>
      <c r="E46" s="64"/>
      <c r="F46" s="64"/>
      <c r="G46" s="85"/>
      <c r="H46" s="92"/>
      <c r="I46">
        <f t="shared" si="0"/>
        <v>7</v>
      </c>
    </row>
    <row r="47" spans="1:9" x14ac:dyDescent="0.2">
      <c r="A47" s="71">
        <v>53</v>
      </c>
      <c r="B47" s="95"/>
      <c r="C47" s="75"/>
      <c r="D47" s="75"/>
      <c r="E47" s="64"/>
      <c r="F47" s="64"/>
      <c r="G47" s="85"/>
      <c r="H47" s="92"/>
      <c r="I47">
        <f t="shared" si="0"/>
        <v>7</v>
      </c>
    </row>
    <row r="48" spans="1:9" x14ac:dyDescent="0.2">
      <c r="A48" s="66">
        <v>54</v>
      </c>
      <c r="B48" s="67" t="s">
        <v>110</v>
      </c>
      <c r="C48" s="75" t="s">
        <v>6</v>
      </c>
      <c r="D48" s="75"/>
      <c r="E48" s="64" t="s">
        <v>118</v>
      </c>
      <c r="F48" s="64"/>
      <c r="G48" s="85"/>
      <c r="H48" s="92"/>
      <c r="I48">
        <f t="shared" si="0"/>
        <v>7</v>
      </c>
    </row>
    <row r="49" spans="1:10" x14ac:dyDescent="0.2">
      <c r="A49" s="71">
        <v>54</v>
      </c>
      <c r="B49" s="95"/>
      <c r="C49" s="75"/>
      <c r="D49" s="75"/>
      <c r="E49" s="64"/>
      <c r="F49" s="64"/>
      <c r="G49" s="85"/>
      <c r="H49" s="92"/>
      <c r="I49">
        <f t="shared" si="0"/>
        <v>7</v>
      </c>
    </row>
    <row r="50" spans="1:10" x14ac:dyDescent="0.2">
      <c r="A50" s="66">
        <v>55</v>
      </c>
      <c r="B50" s="67" t="s">
        <v>111</v>
      </c>
      <c r="C50" s="75" t="s">
        <v>53</v>
      </c>
      <c r="D50" s="75"/>
      <c r="E50" s="112"/>
      <c r="F50" s="64"/>
      <c r="G50" s="85"/>
      <c r="H50" s="92"/>
      <c r="I50">
        <f t="shared" si="0"/>
        <v>7</v>
      </c>
    </row>
    <row r="51" spans="1:10" x14ac:dyDescent="0.2">
      <c r="A51" s="71">
        <v>55</v>
      </c>
      <c r="B51" s="95"/>
      <c r="C51" s="75"/>
      <c r="D51" s="75"/>
      <c r="E51" s="64"/>
      <c r="F51" s="64"/>
      <c r="G51" s="85"/>
      <c r="H51" s="92"/>
      <c r="I51">
        <f t="shared" si="0"/>
        <v>7</v>
      </c>
    </row>
    <row r="52" spans="1:10" x14ac:dyDescent="0.2">
      <c r="A52" s="66">
        <v>56</v>
      </c>
      <c r="B52" s="98" t="s">
        <v>112</v>
      </c>
      <c r="C52" s="75" t="s">
        <v>185</v>
      </c>
      <c r="D52" s="75"/>
      <c r="E52" s="112"/>
      <c r="F52" s="64"/>
      <c r="G52" s="85"/>
      <c r="H52" s="92"/>
      <c r="I52">
        <f t="shared" si="0"/>
        <v>7</v>
      </c>
    </row>
    <row r="53" spans="1:10" x14ac:dyDescent="0.2">
      <c r="A53" s="71">
        <v>56</v>
      </c>
      <c r="B53" s="72"/>
      <c r="C53" s="75"/>
      <c r="D53" s="75"/>
      <c r="E53" s="64"/>
      <c r="F53" s="64"/>
      <c r="G53" s="85"/>
      <c r="H53" s="92"/>
      <c r="I53">
        <f t="shared" si="0"/>
        <v>7</v>
      </c>
    </row>
    <row r="54" spans="1:10" x14ac:dyDescent="0.2">
      <c r="A54" s="153" t="s">
        <v>91</v>
      </c>
      <c r="B54" s="153"/>
      <c r="C54" s="153"/>
      <c r="D54" s="153"/>
      <c r="E54" s="153"/>
      <c r="F54" s="153"/>
      <c r="G54" s="153"/>
      <c r="H54" s="153"/>
      <c r="I54" s="99"/>
      <c r="J54">
        <f>IF(ISBLANK(D54),I53,I53+1)</f>
        <v>7</v>
      </c>
    </row>
    <row r="55" spans="1:10" x14ac:dyDescent="0.2">
      <c r="A55" s="61">
        <v>57</v>
      </c>
      <c r="B55" s="73"/>
      <c r="C55" s="75"/>
      <c r="D55" s="75"/>
      <c r="E55" s="64"/>
      <c r="F55" s="64"/>
      <c r="G55" s="85"/>
      <c r="H55" s="92"/>
      <c r="I55">
        <f>IF(ISBLANK(D55),J54,J54+1)</f>
        <v>7</v>
      </c>
    </row>
    <row r="56" spans="1:10" x14ac:dyDescent="0.2">
      <c r="A56" s="61">
        <v>58</v>
      </c>
      <c r="B56" s="73"/>
      <c r="C56" s="75"/>
      <c r="D56" s="75"/>
      <c r="E56" s="64"/>
      <c r="F56" s="64"/>
      <c r="G56" s="85"/>
      <c r="H56" s="92"/>
      <c r="I56">
        <f>IF(ISBLANK(D56),I55,I55+1)</f>
        <v>7</v>
      </c>
    </row>
    <row r="57" spans="1:10" x14ac:dyDescent="0.2">
      <c r="A57" s="61">
        <v>59</v>
      </c>
      <c r="B57" s="73"/>
      <c r="C57" s="75"/>
      <c r="D57" s="75"/>
      <c r="E57" s="64"/>
      <c r="F57" s="64"/>
      <c r="G57" s="85"/>
      <c r="H57" s="92"/>
      <c r="I57">
        <f>IF(ISBLANK(D57),I56,I56+1)</f>
        <v>7</v>
      </c>
    </row>
    <row r="58" spans="1:10" x14ac:dyDescent="0.2">
      <c r="A58" s="61">
        <v>60</v>
      </c>
      <c r="B58" s="73"/>
      <c r="C58" s="75"/>
      <c r="D58" s="75"/>
      <c r="E58" s="64"/>
      <c r="F58" s="64"/>
      <c r="G58" s="85"/>
      <c r="H58" s="92"/>
      <c r="I58">
        <f>IF(ISBLANK(D58),I57,I57+1)</f>
        <v>7</v>
      </c>
    </row>
    <row r="59" spans="1:10" x14ac:dyDescent="0.2">
      <c r="A59" s="61">
        <v>61</v>
      </c>
      <c r="B59" s="73"/>
      <c r="C59" s="75"/>
      <c r="D59" s="75"/>
      <c r="E59" s="64"/>
      <c r="F59" s="64"/>
      <c r="G59" s="85"/>
      <c r="H59" s="92"/>
      <c r="I59">
        <f>IF(ISBLANK(D59),I58,I58+1)</f>
        <v>7</v>
      </c>
    </row>
    <row r="60" spans="1:10" x14ac:dyDescent="0.2">
      <c r="A60" s="61">
        <v>62</v>
      </c>
      <c r="B60" s="73"/>
      <c r="C60" s="75"/>
      <c r="D60" s="75"/>
      <c r="E60" s="64"/>
      <c r="F60" s="64"/>
      <c r="G60" s="85"/>
      <c r="H60" s="92"/>
      <c r="I60">
        <f>IF(ISBLANK(D60),I59,I59+1)</f>
        <v>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B95A1</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Marsh Drive 193-208, NW9 7QE</v>
      </c>
      <c r="D9" s="258"/>
      <c r="E9" s="258"/>
      <c r="F9" s="259"/>
      <c r="G9" s="150" t="s">
        <v>191</v>
      </c>
      <c r="H9" s="140">
        <f>'FRA-detail'!J8</f>
        <v>42765</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63.75" x14ac:dyDescent="0.2">
      <c r="A13" s="36">
        <v>2</v>
      </c>
      <c r="B13" s="49">
        <f>IF(ISNA(VLOOKUP(A13,Data!A:D,2,FALSE)),"",IF((VLOOKUP(A13,Data!A:D,2,FALSE)=0),"",VLOOKUP(A13,Data!A:D,2,FALSE)))</f>
        <v>18</v>
      </c>
      <c r="C13" s="7" t="str">
        <f>IF(ISNA(VLOOKUP(A13,Data!A:D,4,FALSE)),"",IF((VLOOKUP(A13,Data!A:D,4,FALSE)=0),"",VLOOKUP(A13,Data!A:D,4,FALSE)))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89.25" x14ac:dyDescent="0.2">
      <c r="A14" s="36">
        <v>3</v>
      </c>
      <c r="B14" s="49">
        <f>IF(ISNA(VLOOKUP(A14,Data!A:D,2,FALSE)),"",IF((VLOOKUP(A14,Data!A:D,2,FALSE)=0),"",VLOOKUP(A14,Data!A:D,2,FALSE)))</f>
        <v>20</v>
      </c>
      <c r="C14" s="7" t="str">
        <f>IF(ISNA(VLOOKUP(A14,Data!A:D,4,FALSE)),"",IF((VLOOKUP(A14,Data!A:D,4,FALSE)=0),"",VLOOKUP(A14,Data!A:D,4,FALSE)))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internal stacks. It is recommended that a sample survey of 2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f>IF(ISNA(VLOOKUP(A17,Data!A:D,2,FALSE)),"",IF((VLOOKUP(A17,Data!A:D,2,FALSE)=0),"",VLOOKUP(A17,Data!A:D,2,FALSE)))</f>
        <v>46</v>
      </c>
      <c r="C17" s="7" t="str">
        <f>IF(ISNA(VLOOKUP(A17,Data!A:D,4,FALSE)),"",IF((VLOOKUP(A17,Data!A:D,4,FALSE)=0),"",VLOOKUP(A17,Data!A:D,4,FALSE)))</f>
        <v>Check emergency lighting records</v>
      </c>
      <c r="D17" s="29" t="str">
        <f>IF(ISNA(VLOOKUP(A17,Data!A:D,3,FALSE)),"",IF((VLOOKUP(A17,Data!A:D,3,FALSE)=0),"",VLOOKUP(A17,Data!A:D,3,FALSE)))</f>
        <v>P4</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48</v>
      </c>
      <c r="C18" s="7" t="str">
        <f>IF(ISNA(VLOOKUP(A18,Data!A:D,4,FALSE)),"",IF((VLOOKUP(A18,Data!A:D,4,FALSE)=0),"",VLOOKUP(A18,Data!A:D,4,FALSE)))</f>
        <v>Check dry rising mains test records</v>
      </c>
      <c r="D18" s="29" t="str">
        <f>IF(ISNA(VLOOKUP(A18,Data!A:D,3,FALSE)),"",IF((VLOOKUP(A18,Data!A:D,3,FALSE)=0),"",VLOOKUP(A18,Data!A:D,3,FALSE)))</f>
        <v>P4</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hidden="1"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 xml:space="preserve">The travel distances are satisfactory and in line with the requirements of the Building Regulations, Approved Document B. </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1</v>
      </c>
      <c r="B31" s="38">
        <f>FRA!A43</f>
        <v>14</v>
      </c>
      <c r="C31" s="38">
        <f>FRA!D43</f>
        <v>0</v>
      </c>
      <c r="D31" s="39" t="str">
        <f>FRA!E43</f>
        <v>Fire doors to flat entrances are not required because the building is open balcony with 2 directions of escape</v>
      </c>
      <c r="E31" s="38" t="e">
        <f>FRA!#REF!</f>
        <v>#REF!</v>
      </c>
      <c r="F31" s="39">
        <f>FRA!F43</f>
        <v>0</v>
      </c>
      <c r="G31" s="96">
        <f>FRA!G43</f>
        <v>0</v>
      </c>
    </row>
    <row r="32" spans="1:7" x14ac:dyDescent="0.2">
      <c r="A32" s="38">
        <f>FRA!I44</f>
        <v>1</v>
      </c>
      <c r="B32" s="38">
        <f>FRA!A44</f>
        <v>14</v>
      </c>
      <c r="C32" s="38">
        <f>FRA!D44</f>
        <v>0</v>
      </c>
      <c r="D32" s="39" t="str">
        <f>FRA!E44</f>
        <v xml:space="preserve">The electrical intake was checked and secure (Gerda) with no compartment penetrations. </v>
      </c>
      <c r="E32" s="38" t="e">
        <f>FRA!#REF!</f>
        <v>#REF!</v>
      </c>
      <c r="F32" s="39">
        <f>FRA!F44</f>
        <v>0</v>
      </c>
      <c r="G32" s="96">
        <f>FRA!G44</f>
        <v>0</v>
      </c>
    </row>
    <row r="33" spans="1:7" x14ac:dyDescent="0.2">
      <c r="A33" s="38">
        <f>FRA!I45</f>
        <v>1</v>
      </c>
      <c r="B33" s="38">
        <f>FRA!A45</f>
        <v>14</v>
      </c>
      <c r="C33" s="38">
        <f>FRA!D45</f>
        <v>0</v>
      </c>
      <c r="D33" s="39" t="str">
        <f>FRA!E45</f>
        <v>The electrical intake door is an FD30S door</v>
      </c>
      <c r="E33" s="38" t="e">
        <f>FRA!#REF!</f>
        <v>#REF!</v>
      </c>
      <c r="F33" s="39">
        <f>FRA!F45</f>
        <v>0</v>
      </c>
      <c r="G33" s="96">
        <f>FRA!G45</f>
        <v>0</v>
      </c>
    </row>
    <row r="34" spans="1:7" x14ac:dyDescent="0.2">
      <c r="A34" s="38">
        <f>FRA!I46</f>
        <v>1</v>
      </c>
      <c r="B34" s="38">
        <f>FRA!A46</f>
        <v>14</v>
      </c>
      <c r="C34" s="38">
        <f>FRA!D46</f>
        <v>0</v>
      </c>
      <c r="D34" s="39" t="str">
        <f>FRA!E46</f>
        <v>All pram shed doors are secured</v>
      </c>
      <c r="E34" s="38" t="e">
        <f>FRA!#REF!</f>
        <v>#REF!</v>
      </c>
      <c r="F34" s="39">
        <f>FRA!F46</f>
        <v>0</v>
      </c>
      <c r="G34" s="96">
        <f>FRA!G46</f>
        <v>0</v>
      </c>
    </row>
    <row r="35" spans="1:7" x14ac:dyDescent="0.2">
      <c r="A35" s="38">
        <f>FRA!I47</f>
        <v>1</v>
      </c>
      <c r="B35" s="38">
        <f>FRA!A47</f>
        <v>14</v>
      </c>
      <c r="C35" s="38">
        <f>FRA!D47</f>
        <v>0</v>
      </c>
      <c r="D35" s="39">
        <f>FRA!E47</f>
        <v>0</v>
      </c>
      <c r="E35" s="38" t="e">
        <f>FRA!#REF!</f>
        <v>#REF!</v>
      </c>
      <c r="F35" s="39">
        <f>FRA!F47</f>
        <v>0</v>
      </c>
      <c r="G35" s="96">
        <f>FRA!G47</f>
        <v>0</v>
      </c>
    </row>
    <row r="36" spans="1:7" x14ac:dyDescent="0.2">
      <c r="A36" s="38">
        <f>FRA!I48</f>
        <v>1</v>
      </c>
      <c r="B36" s="38">
        <f>FRA!A48</f>
        <v>14</v>
      </c>
      <c r="C36" s="38">
        <f>FRA!D48</f>
        <v>0</v>
      </c>
      <c r="D36" s="39">
        <f>FRA!E48</f>
        <v>0</v>
      </c>
      <c r="E36" s="38" t="e">
        <f>FRA!#REF!</f>
        <v>#REF!</v>
      </c>
      <c r="F36" s="39">
        <f>FRA!F48</f>
        <v>0</v>
      </c>
      <c r="G36" s="96">
        <f>FRA!G48</f>
        <v>0</v>
      </c>
    </row>
    <row r="37" spans="1:7" x14ac:dyDescent="0.2">
      <c r="A37" s="38">
        <f>FRA!I49</f>
        <v>1</v>
      </c>
      <c r="B37" s="38">
        <f>FRA!A49</f>
        <v>14</v>
      </c>
      <c r="C37" s="38">
        <f>FRA!D49</f>
        <v>0</v>
      </c>
      <c r="D37" s="39">
        <f>FRA!E49</f>
        <v>0</v>
      </c>
      <c r="E37" s="38" t="e">
        <f>FRA!#REF!</f>
        <v>#REF!</v>
      </c>
      <c r="F37" s="39">
        <f>FRA!F49</f>
        <v>0</v>
      </c>
      <c r="G37" s="96">
        <f>FRA!G49</f>
        <v>0</v>
      </c>
    </row>
    <row r="38" spans="1:7" x14ac:dyDescent="0.2">
      <c r="A38" s="38">
        <f>FRA!I50</f>
        <v>1</v>
      </c>
      <c r="B38" s="38">
        <f>FRA!A50</f>
        <v>14</v>
      </c>
      <c r="C38" s="38">
        <f>FRA!D50</f>
        <v>0</v>
      </c>
      <c r="D38" s="39">
        <f>FRA!E50</f>
        <v>0</v>
      </c>
      <c r="E38" s="38" t="e">
        <f>FRA!#REF!</f>
        <v>#REF!</v>
      </c>
      <c r="F38" s="39">
        <f>FRA!F50</f>
        <v>0</v>
      </c>
      <c r="G38" s="96">
        <f>FRA!G50</f>
        <v>0</v>
      </c>
    </row>
    <row r="39" spans="1:7" x14ac:dyDescent="0.2">
      <c r="A39" s="38">
        <f>FRA!I51</f>
        <v>1</v>
      </c>
      <c r="B39" s="38">
        <f>FRA!A51</f>
        <v>14</v>
      </c>
      <c r="C39" s="38">
        <f>FRA!D51</f>
        <v>0</v>
      </c>
      <c r="D39" s="39">
        <f>FRA!E51</f>
        <v>0</v>
      </c>
      <c r="E39" s="38" t="e">
        <f>FRA!#REF!</f>
        <v>#REF!</v>
      </c>
      <c r="F39" s="39">
        <f>FRA!F51</f>
        <v>0</v>
      </c>
      <c r="G39" s="96">
        <f>FRA!G51</f>
        <v>0</v>
      </c>
    </row>
    <row r="40" spans="1:7" x14ac:dyDescent="0.2">
      <c r="A40" s="38">
        <f>FRA!I52</f>
        <v>1</v>
      </c>
      <c r="B40" s="38">
        <f>FRA!A52</f>
        <v>14</v>
      </c>
      <c r="C40" s="38">
        <f>FRA!D52</f>
        <v>0</v>
      </c>
      <c r="D40" s="39">
        <f>FRA!E52</f>
        <v>0</v>
      </c>
      <c r="E40" s="38" t="e">
        <f>FRA!#REF!</f>
        <v>#REF!</v>
      </c>
      <c r="F40" s="39">
        <f>FRA!F52</f>
        <v>0</v>
      </c>
      <c r="G40" s="96">
        <f>FRA!G52</f>
        <v>0</v>
      </c>
    </row>
    <row r="41" spans="1:7" x14ac:dyDescent="0.2">
      <c r="A41" s="38">
        <f>FRA!I53</f>
        <v>1</v>
      </c>
      <c r="B41" s="38">
        <f>FRA!A53</f>
        <v>15</v>
      </c>
      <c r="C41" s="38">
        <f>FRA!D53</f>
        <v>0</v>
      </c>
      <c r="D41" s="39">
        <f>FRA!E53</f>
        <v>0</v>
      </c>
      <c r="E41" s="38" t="e">
        <f>FRA!#REF!</f>
        <v>#REF!</v>
      </c>
      <c r="F41" s="39">
        <f>FRA!F53</f>
        <v>0</v>
      </c>
      <c r="G41" s="96">
        <f>FRA!G53</f>
        <v>0</v>
      </c>
    </row>
    <row r="42" spans="1:7" x14ac:dyDescent="0.2">
      <c r="A42" s="38">
        <f>FRA!I54</f>
        <v>1</v>
      </c>
      <c r="B42" s="38">
        <f>FRA!A54</f>
        <v>15</v>
      </c>
      <c r="C42" s="38">
        <f>FRA!D54</f>
        <v>0</v>
      </c>
      <c r="D42" s="39">
        <f>FRA!E54</f>
        <v>0</v>
      </c>
      <c r="E42" s="38" t="e">
        <f>FRA!#REF!</f>
        <v>#REF!</v>
      </c>
      <c r="F42" s="39">
        <f>FRA!F54</f>
        <v>0</v>
      </c>
      <c r="G42" s="96">
        <f>FRA!G54</f>
        <v>0</v>
      </c>
    </row>
    <row r="43" spans="1:7" x14ac:dyDescent="0.2">
      <c r="A43" s="38">
        <f>FRA!I55</f>
        <v>1</v>
      </c>
      <c r="B43" s="38">
        <f>FRA!A55</f>
        <v>16</v>
      </c>
      <c r="C43" s="38">
        <f>FRA!D55</f>
        <v>0</v>
      </c>
      <c r="D43" s="39" t="str">
        <f>FRA!E55</f>
        <v>All escape routes lead to open air at ground level.</v>
      </c>
      <c r="E43" s="38" t="e">
        <f>FRA!#REF!</f>
        <v>#REF!</v>
      </c>
      <c r="F43" s="39">
        <f>FRA!F55</f>
        <v>0</v>
      </c>
      <c r="G43" s="96">
        <f>FRA!G55</f>
        <v>0</v>
      </c>
    </row>
    <row r="44" spans="1:7" x14ac:dyDescent="0.2">
      <c r="A44" s="38">
        <f>FRA!I56</f>
        <v>1</v>
      </c>
      <c r="B44" s="38">
        <f>FRA!A56</f>
        <v>16</v>
      </c>
      <c r="C44" s="38">
        <f>FRA!D56</f>
        <v>0</v>
      </c>
      <c r="D44" s="39">
        <f>FRA!E56</f>
        <v>0</v>
      </c>
      <c r="E44" s="38" t="e">
        <f>FRA!#REF!</f>
        <v>#REF!</v>
      </c>
      <c r="F44" s="39">
        <f>FRA!F56</f>
        <v>0</v>
      </c>
      <c r="G44" s="96">
        <f>FRA!G56</f>
        <v>0</v>
      </c>
    </row>
    <row r="45" spans="1:7" x14ac:dyDescent="0.2">
      <c r="A45" s="38">
        <f>FRA!I57</f>
        <v>1</v>
      </c>
      <c r="B45" s="38">
        <f>FRA!A57</f>
        <v>17</v>
      </c>
      <c r="C45" s="38">
        <f>FRA!D57</f>
        <v>0</v>
      </c>
      <c r="D45" s="39">
        <f>FRA!E57</f>
        <v>0</v>
      </c>
      <c r="E45" s="38" t="e">
        <f>FRA!#REF!</f>
        <v>#REF!</v>
      </c>
      <c r="F45" s="39">
        <f>FRA!F57</f>
        <v>0</v>
      </c>
      <c r="G45" s="96">
        <f>FRA!G57</f>
        <v>0</v>
      </c>
    </row>
    <row r="46" spans="1:7" x14ac:dyDescent="0.2">
      <c r="A46" s="38">
        <f>FRA!I58</f>
        <v>1</v>
      </c>
      <c r="B46" s="38">
        <f>FRA!A58</f>
        <v>17</v>
      </c>
      <c r="C46" s="38">
        <f>FRA!D58</f>
        <v>0</v>
      </c>
      <c r="D46" s="39">
        <f>FRA!E58</f>
        <v>0</v>
      </c>
      <c r="E46" s="38" t="e">
        <f>FRA!#REF!</f>
        <v>#REF!</v>
      </c>
      <c r="F46" s="39">
        <f>FRA!F58</f>
        <v>0</v>
      </c>
      <c r="G46" s="96">
        <f>FRA!G58</f>
        <v>0</v>
      </c>
    </row>
    <row r="47" spans="1:7" x14ac:dyDescent="0.2">
      <c r="A47" s="38">
        <f>FRA!I59</f>
        <v>2</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3</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t="str">
        <f>FRA!E99</f>
        <v>DRM appears to be in good working order</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f>FRA!E104</f>
        <v>0</v>
      </c>
      <c r="E92" s="38" t="e">
        <f>FRA!#REF!</f>
        <v>#REF!</v>
      </c>
      <c r="F92" s="39">
        <f>FRA!F104</f>
        <v>0</v>
      </c>
      <c r="G92" s="96">
        <f>FRA!G104</f>
        <v>0</v>
      </c>
    </row>
    <row r="93" spans="1:7" x14ac:dyDescent="0.2">
      <c r="A93" s="38">
        <f>FRA!I105</f>
        <v>5</v>
      </c>
      <c r="B93" s="38">
        <f>FRA!A105</f>
        <v>35</v>
      </c>
      <c r="C93" s="38">
        <f>FRA!D105</f>
        <v>0</v>
      </c>
      <c r="D93" s="39">
        <f>FRA!E105</f>
        <v>0</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6</v>
      </c>
      <c r="B114" s="104">
        <f>'M-M'!A31</f>
        <v>46</v>
      </c>
      <c r="C114" s="36" t="str">
        <f>'M-M'!D31</f>
        <v>P4</v>
      </c>
      <c r="D114" s="37" t="str">
        <f>'M-M'!E31</f>
        <v>Check emergency lighting records</v>
      </c>
      <c r="E114" s="38" t="e">
        <f>'M-M'!#REF!</f>
        <v>#REF!</v>
      </c>
      <c r="F114" s="39">
        <f>'M-M'!F31</f>
        <v>0</v>
      </c>
      <c r="G114" s="96">
        <f>'M-M'!G31</f>
        <v>0</v>
      </c>
    </row>
    <row r="115" spans="1:7" x14ac:dyDescent="0.2">
      <c r="A115" s="56">
        <f>'M-M'!I32</f>
        <v>6</v>
      </c>
      <c r="B115" s="104">
        <f>'M-M'!A32</f>
        <v>46</v>
      </c>
      <c r="C115" s="36">
        <f>'M-M'!D32</f>
        <v>0</v>
      </c>
      <c r="D115" s="37">
        <f>'M-M'!E32</f>
        <v>0</v>
      </c>
      <c r="E115" s="38" t="e">
        <f>'M-M'!#REF!</f>
        <v>#REF!</v>
      </c>
      <c r="F115" s="39">
        <f>'M-M'!F32</f>
        <v>0</v>
      </c>
      <c r="G115" s="96">
        <f>'M-M'!G32</f>
        <v>0</v>
      </c>
    </row>
    <row r="116" spans="1:7" x14ac:dyDescent="0.2">
      <c r="A116" s="56">
        <f>'M-M'!I33</f>
        <v>6</v>
      </c>
      <c r="B116" s="104">
        <f>'M-M'!A33</f>
        <v>47</v>
      </c>
      <c r="C116" s="36">
        <f>'M-M'!D33</f>
        <v>0</v>
      </c>
      <c r="D116" s="37">
        <f>'M-M'!E33</f>
        <v>0</v>
      </c>
      <c r="E116" s="38" t="e">
        <f>'M-M'!#REF!</f>
        <v>#REF!</v>
      </c>
      <c r="F116" s="39">
        <f>'M-M'!F33</f>
        <v>0</v>
      </c>
      <c r="G116" s="96">
        <f>'M-M'!G33</f>
        <v>0</v>
      </c>
    </row>
    <row r="117" spans="1:7" x14ac:dyDescent="0.2">
      <c r="A117" s="56">
        <f>'M-M'!I34</f>
        <v>6</v>
      </c>
      <c r="B117" s="104">
        <f>'M-M'!A34</f>
        <v>47</v>
      </c>
      <c r="C117" s="36">
        <f>'M-M'!D34</f>
        <v>0</v>
      </c>
      <c r="D117" s="37">
        <f>'M-M'!E34</f>
        <v>0</v>
      </c>
      <c r="E117" s="38" t="e">
        <f>'M-M'!#REF!</f>
        <v>#REF!</v>
      </c>
      <c r="F117" s="39">
        <f>'M-M'!F34</f>
        <v>0</v>
      </c>
      <c r="G117" s="96">
        <f>'M-M'!G34</f>
        <v>0</v>
      </c>
    </row>
    <row r="118" spans="1:7" x14ac:dyDescent="0.2">
      <c r="A118" s="56">
        <f>'M-M'!I35</f>
        <v>7</v>
      </c>
      <c r="B118" s="104">
        <f>'M-M'!A35</f>
        <v>48</v>
      </c>
      <c r="C118" s="36" t="str">
        <f>'M-M'!D35</f>
        <v>P4</v>
      </c>
      <c r="D118" s="37" t="str">
        <f>'M-M'!E35</f>
        <v>Check dry rising mains test records</v>
      </c>
      <c r="E118" s="38" t="e">
        <f>'M-M'!#REF!</f>
        <v>#REF!</v>
      </c>
      <c r="F118" s="39">
        <f>'M-M'!F35</f>
        <v>0</v>
      </c>
      <c r="G118" s="96">
        <f>'M-M'!G35</f>
        <v>0</v>
      </c>
    </row>
    <row r="119" spans="1:7" x14ac:dyDescent="0.2">
      <c r="A119" s="56">
        <f>'M-M'!I36</f>
        <v>7</v>
      </c>
      <c r="B119" s="104">
        <f>'M-M'!A36</f>
        <v>48</v>
      </c>
      <c r="C119" s="36">
        <f>'M-M'!D36</f>
        <v>0</v>
      </c>
      <c r="D119" s="37">
        <f>'M-M'!E36</f>
        <v>0</v>
      </c>
      <c r="E119" s="38" t="e">
        <f>'M-M'!#REF!</f>
        <v>#REF!</v>
      </c>
      <c r="F119" s="39">
        <f>'M-M'!F36</f>
        <v>0</v>
      </c>
      <c r="G119" s="96">
        <f>'M-M'!G36</f>
        <v>0</v>
      </c>
    </row>
    <row r="120" spans="1:7" x14ac:dyDescent="0.2">
      <c r="A120" s="56">
        <f>'M-M'!I37</f>
        <v>7</v>
      </c>
      <c r="B120" s="104">
        <f>'M-M'!A37</f>
        <v>49</v>
      </c>
      <c r="C120" s="36">
        <f>'M-M'!D37</f>
        <v>0</v>
      </c>
      <c r="D120" s="37">
        <f>'M-M'!E37</f>
        <v>0</v>
      </c>
      <c r="E120" s="38" t="e">
        <f>'M-M'!#REF!</f>
        <v>#REF!</v>
      </c>
      <c r="F120" s="39">
        <f>'M-M'!F37</f>
        <v>0</v>
      </c>
      <c r="G120" s="96">
        <f>'M-M'!G37</f>
        <v>0</v>
      </c>
    </row>
    <row r="121" spans="1:7" x14ac:dyDescent="0.2">
      <c r="A121" s="56">
        <f>'M-M'!I38</f>
        <v>7</v>
      </c>
      <c r="B121" s="104">
        <f>'M-M'!A38</f>
        <v>49</v>
      </c>
      <c r="C121" s="36">
        <f>'M-M'!D38</f>
        <v>0</v>
      </c>
      <c r="D121" s="37">
        <f>'M-M'!E38</f>
        <v>0</v>
      </c>
      <c r="E121" s="38" t="e">
        <f>'M-M'!#REF!</f>
        <v>#REF!</v>
      </c>
      <c r="F121" s="39">
        <f>'M-M'!F38</f>
        <v>0</v>
      </c>
      <c r="G121" s="96">
        <f>'M-M'!G38</f>
        <v>0</v>
      </c>
    </row>
    <row r="122" spans="1:7" x14ac:dyDescent="0.2">
      <c r="A122" s="56">
        <f>'M-M'!I39</f>
        <v>7</v>
      </c>
      <c r="B122" s="104">
        <f>'M-M'!A39</f>
        <v>50</v>
      </c>
      <c r="C122" s="36">
        <f>'M-M'!D39</f>
        <v>0</v>
      </c>
      <c r="D122" s="37">
        <f>'M-M'!E39</f>
        <v>0</v>
      </c>
      <c r="E122" s="38" t="e">
        <f>'M-M'!#REF!</f>
        <v>#REF!</v>
      </c>
      <c r="F122" s="39">
        <f>'M-M'!F39</f>
        <v>0</v>
      </c>
      <c r="G122" s="96">
        <f>'M-M'!G39</f>
        <v>0</v>
      </c>
    </row>
    <row r="123" spans="1:7" x14ac:dyDescent="0.2">
      <c r="A123" s="56">
        <f>'M-M'!I40</f>
        <v>7</v>
      </c>
      <c r="B123" s="104">
        <f>'M-M'!A40</f>
        <v>50</v>
      </c>
      <c r="C123" s="36">
        <f>'M-M'!D40</f>
        <v>0</v>
      </c>
      <c r="D123" s="37">
        <f>'M-M'!E40</f>
        <v>0</v>
      </c>
      <c r="E123" s="38" t="e">
        <f>'M-M'!#REF!</f>
        <v>#REF!</v>
      </c>
      <c r="F123" s="39">
        <f>'M-M'!F40</f>
        <v>0</v>
      </c>
      <c r="G123" s="96">
        <f>'M-M'!G40</f>
        <v>0</v>
      </c>
    </row>
    <row r="124" spans="1:7" x14ac:dyDescent="0.2">
      <c r="A124" s="56">
        <f>'M-M'!I41</f>
        <v>7</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7</v>
      </c>
      <c r="B125" s="104">
        <f>'M-M'!A42</f>
        <v>51</v>
      </c>
      <c r="C125" s="36">
        <f>'M-M'!D42</f>
        <v>0</v>
      </c>
      <c r="D125" s="37">
        <f>'M-M'!E42</f>
        <v>0</v>
      </c>
      <c r="E125" s="38" t="e">
        <f>'M-M'!#REF!</f>
        <v>#REF!</v>
      </c>
      <c r="F125" s="39">
        <f>'M-M'!F42</f>
        <v>0</v>
      </c>
      <c r="G125" s="96">
        <f>'M-M'!G42</f>
        <v>0</v>
      </c>
    </row>
    <row r="126" spans="1:7" x14ac:dyDescent="0.2">
      <c r="A126" s="56">
        <f>'M-M'!I43</f>
        <v>7</v>
      </c>
      <c r="B126" s="36">
        <v>0</v>
      </c>
      <c r="C126" s="36">
        <v>0</v>
      </c>
      <c r="D126" s="37">
        <v>0</v>
      </c>
      <c r="E126" s="38" t="e">
        <f>'M-M'!#REF!</f>
        <v>#REF!</v>
      </c>
      <c r="F126" s="39">
        <f>'M-M'!F43</f>
        <v>0</v>
      </c>
      <c r="G126" s="96">
        <f>'M-M'!G43</f>
        <v>0</v>
      </c>
    </row>
    <row r="127" spans="1:7" x14ac:dyDescent="0.2">
      <c r="A127" s="56">
        <f>'M-M'!I44</f>
        <v>7</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7</v>
      </c>
      <c r="B128" s="104">
        <f>'M-M'!A45</f>
        <v>52</v>
      </c>
      <c r="C128" s="36">
        <f>'M-M'!D45</f>
        <v>0</v>
      </c>
      <c r="D128" s="37">
        <f>'M-M'!E45</f>
        <v>0</v>
      </c>
      <c r="E128" s="38" t="e">
        <f>'M-M'!#REF!</f>
        <v>#REF!</v>
      </c>
      <c r="F128" s="39">
        <f>'M-M'!F45</f>
        <v>0</v>
      </c>
      <c r="G128" s="96">
        <f>'M-M'!G45</f>
        <v>0</v>
      </c>
    </row>
    <row r="129" spans="1:7" x14ac:dyDescent="0.2">
      <c r="A129" s="56">
        <f>'M-M'!I46</f>
        <v>7</v>
      </c>
      <c r="B129" s="104">
        <f>'M-M'!A46</f>
        <v>53</v>
      </c>
      <c r="C129" s="36">
        <f>'M-M'!D46</f>
        <v>0</v>
      </c>
      <c r="D129" s="37">
        <f>'M-M'!E46</f>
        <v>0</v>
      </c>
      <c r="E129" s="38" t="e">
        <f>'M-M'!#REF!</f>
        <v>#REF!</v>
      </c>
      <c r="F129" s="39">
        <f>'M-M'!F46</f>
        <v>0</v>
      </c>
      <c r="G129" s="96">
        <f>'M-M'!G46</f>
        <v>0</v>
      </c>
    </row>
    <row r="130" spans="1:7" x14ac:dyDescent="0.2">
      <c r="A130" s="56">
        <f>'M-M'!I47</f>
        <v>7</v>
      </c>
      <c r="B130" s="104">
        <f>'M-M'!A47</f>
        <v>53</v>
      </c>
      <c r="C130" s="36">
        <f>'M-M'!D47</f>
        <v>0</v>
      </c>
      <c r="D130" s="37">
        <f>'M-M'!E47</f>
        <v>0</v>
      </c>
      <c r="E130" s="38" t="e">
        <f>'M-M'!#REF!</f>
        <v>#REF!</v>
      </c>
      <c r="F130" s="39">
        <f>'M-M'!F47</f>
        <v>0</v>
      </c>
      <c r="G130" s="96">
        <f>'M-M'!G47</f>
        <v>0</v>
      </c>
    </row>
    <row r="131" spans="1:7" x14ac:dyDescent="0.2">
      <c r="A131" s="56">
        <f>'M-M'!I48</f>
        <v>7</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7</v>
      </c>
      <c r="B132" s="104">
        <f>'M-M'!A49</f>
        <v>54</v>
      </c>
      <c r="C132" s="36">
        <f>'M-M'!D49</f>
        <v>0</v>
      </c>
      <c r="D132" s="37">
        <f>'M-M'!E49</f>
        <v>0</v>
      </c>
      <c r="E132" s="38" t="e">
        <f>'M-M'!#REF!</f>
        <v>#REF!</v>
      </c>
      <c r="F132" s="39">
        <f>'M-M'!F49</f>
        <v>0</v>
      </c>
      <c r="G132" s="96">
        <f>'M-M'!G49</f>
        <v>0</v>
      </c>
    </row>
    <row r="133" spans="1:7" x14ac:dyDescent="0.2">
      <c r="A133" s="56">
        <f>'M-M'!I50</f>
        <v>7</v>
      </c>
      <c r="B133" s="104">
        <f>'M-M'!A50</f>
        <v>55</v>
      </c>
      <c r="C133" s="36">
        <f>'M-M'!D50</f>
        <v>0</v>
      </c>
      <c r="D133" s="37">
        <f>'M-M'!E50</f>
        <v>0</v>
      </c>
      <c r="E133" s="38" t="e">
        <f>'M-M'!#REF!</f>
        <v>#REF!</v>
      </c>
      <c r="F133" s="39">
        <f>'M-M'!F50</f>
        <v>0</v>
      </c>
      <c r="G133" s="96">
        <f>'M-M'!G50</f>
        <v>0</v>
      </c>
    </row>
    <row r="134" spans="1:7" x14ac:dyDescent="0.2">
      <c r="A134" s="56">
        <f>'M-M'!I51</f>
        <v>7</v>
      </c>
      <c r="B134" s="104">
        <f>'M-M'!A51</f>
        <v>55</v>
      </c>
      <c r="C134" s="36">
        <f>'M-M'!D51</f>
        <v>0</v>
      </c>
      <c r="D134" s="37">
        <f>'M-M'!E51</f>
        <v>0</v>
      </c>
      <c r="E134" s="38" t="e">
        <f>'M-M'!#REF!</f>
        <v>#REF!</v>
      </c>
      <c r="F134" s="39">
        <f>'M-M'!F51</f>
        <v>0</v>
      </c>
      <c r="G134" s="96">
        <f>'M-M'!G51</f>
        <v>0</v>
      </c>
    </row>
    <row r="135" spans="1:7" x14ac:dyDescent="0.2">
      <c r="A135" s="56">
        <f>'M-M'!I52</f>
        <v>7</v>
      </c>
      <c r="B135" s="104">
        <f>'M-M'!A52</f>
        <v>56</v>
      </c>
      <c r="C135" s="36">
        <f>'M-M'!D52</f>
        <v>0</v>
      </c>
      <c r="D135" s="37">
        <f>'M-M'!E52</f>
        <v>0</v>
      </c>
      <c r="E135" s="38" t="e">
        <f>'M-M'!#REF!</f>
        <v>#REF!</v>
      </c>
      <c r="F135" s="39">
        <f>'M-M'!F52</f>
        <v>0</v>
      </c>
      <c r="G135" s="96">
        <f>'M-M'!G52</f>
        <v>0</v>
      </c>
    </row>
    <row r="136" spans="1:7" x14ac:dyDescent="0.2">
      <c r="A136" s="56">
        <f>'M-M'!I53</f>
        <v>7</v>
      </c>
      <c r="B136" s="104">
        <f>'M-M'!A53</f>
        <v>56</v>
      </c>
      <c r="C136" s="36">
        <f>'M-M'!D53</f>
        <v>0</v>
      </c>
      <c r="D136" s="37">
        <f>'M-M'!E53</f>
        <v>0</v>
      </c>
      <c r="E136" s="38" t="e">
        <f>'M-M'!#REF!</f>
        <v>#REF!</v>
      </c>
      <c r="F136" s="39">
        <f>'M-M'!F53</f>
        <v>0</v>
      </c>
      <c r="G136" s="96">
        <f>'M-M'!G53</f>
        <v>0</v>
      </c>
    </row>
    <row r="137" spans="1:7" x14ac:dyDescent="0.2">
      <c r="A137" s="56">
        <f>'M-M'!J54</f>
        <v>7</v>
      </c>
      <c r="B137" s="36">
        <v>0</v>
      </c>
      <c r="C137" s="36">
        <v>0</v>
      </c>
      <c r="D137" s="37">
        <v>0</v>
      </c>
      <c r="E137" s="38">
        <f>'M-M'!F54</f>
        <v>0</v>
      </c>
      <c r="F137" s="39">
        <f>'M-M'!G54</f>
        <v>0</v>
      </c>
      <c r="G137" s="96">
        <f>'M-M'!H54</f>
        <v>0</v>
      </c>
    </row>
    <row r="138" spans="1:7" x14ac:dyDescent="0.2">
      <c r="A138" s="56">
        <f>'M-M'!I55</f>
        <v>7</v>
      </c>
      <c r="B138" s="36">
        <f>'M-M'!A55</f>
        <v>57</v>
      </c>
      <c r="C138" s="36">
        <f>'M-M'!D55</f>
        <v>0</v>
      </c>
      <c r="D138" s="37">
        <f>'M-M'!E55</f>
        <v>0</v>
      </c>
      <c r="E138" s="38" t="e">
        <f>'M-M'!#REF!</f>
        <v>#REF!</v>
      </c>
      <c r="F138" s="39">
        <f>'M-M'!F55</f>
        <v>0</v>
      </c>
      <c r="G138" s="96">
        <f>'M-M'!G55</f>
        <v>0</v>
      </c>
    </row>
    <row r="139" spans="1:7" x14ac:dyDescent="0.2">
      <c r="A139" s="56">
        <f>'M-M'!I56</f>
        <v>7</v>
      </c>
      <c r="B139" s="36">
        <f>'M-M'!A56</f>
        <v>58</v>
      </c>
      <c r="C139" s="36">
        <f>'M-M'!D56</f>
        <v>0</v>
      </c>
      <c r="D139" s="37">
        <f>'M-M'!E56</f>
        <v>0</v>
      </c>
      <c r="E139" s="38" t="e">
        <f>'M-M'!#REF!</f>
        <v>#REF!</v>
      </c>
      <c r="F139" s="39">
        <f>'M-M'!F56</f>
        <v>0</v>
      </c>
      <c r="G139" s="96">
        <f>'M-M'!G56</f>
        <v>0</v>
      </c>
    </row>
    <row r="140" spans="1:7" x14ac:dyDescent="0.2">
      <c r="A140" s="56">
        <f>'M-M'!I57</f>
        <v>7</v>
      </c>
      <c r="B140" s="36">
        <f>'M-M'!A57</f>
        <v>59</v>
      </c>
      <c r="C140" s="36">
        <f>'M-M'!D57</f>
        <v>0</v>
      </c>
      <c r="D140" s="37">
        <f>'M-M'!E57</f>
        <v>0</v>
      </c>
      <c r="E140" s="38" t="e">
        <f>'M-M'!#REF!</f>
        <v>#REF!</v>
      </c>
      <c r="F140" s="39">
        <f>'M-M'!F57</f>
        <v>0</v>
      </c>
      <c r="G140" s="96">
        <f>'M-M'!G57</f>
        <v>0</v>
      </c>
    </row>
    <row r="141" spans="1:7" x14ac:dyDescent="0.2">
      <c r="A141" s="56">
        <f>'M-M'!I58</f>
        <v>7</v>
      </c>
      <c r="B141" s="36">
        <f>'M-M'!A58</f>
        <v>60</v>
      </c>
      <c r="C141" s="36">
        <f>'M-M'!D58</f>
        <v>0</v>
      </c>
      <c r="D141" s="37">
        <f>'M-M'!E58</f>
        <v>0</v>
      </c>
      <c r="E141" s="38" t="e">
        <f>'M-M'!#REF!</f>
        <v>#REF!</v>
      </c>
      <c r="F141" s="39">
        <f>'M-M'!F58</f>
        <v>0</v>
      </c>
      <c r="G141" s="96">
        <f>'M-M'!G58</f>
        <v>0</v>
      </c>
    </row>
    <row r="142" spans="1:7" x14ac:dyDescent="0.2">
      <c r="A142" s="56">
        <f>'M-M'!I59</f>
        <v>7</v>
      </c>
      <c r="B142" s="36">
        <f>'M-M'!A59</f>
        <v>61</v>
      </c>
      <c r="C142" s="36">
        <f>'M-M'!D59</f>
        <v>0</v>
      </c>
      <c r="D142" s="37">
        <f>'M-M'!E59</f>
        <v>0</v>
      </c>
      <c r="E142" s="38" t="e">
        <f>'M-M'!#REF!</f>
        <v>#REF!</v>
      </c>
      <c r="F142" s="39">
        <f>'M-M'!F59</f>
        <v>0</v>
      </c>
      <c r="G142" s="96">
        <f>'M-M'!G59</f>
        <v>0</v>
      </c>
    </row>
    <row r="143" spans="1:7" x14ac:dyDescent="0.2">
      <c r="A143" s="56">
        <f>'M-M'!I60</f>
        <v>7</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2017-02-14T21:03:45Z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-1482967673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