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<sst xmlns="http://schemas.openxmlformats.org/spreadsheetml/2006/main" count="376" uniqueCount="228">
  <si>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</si>
  <si>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</si>
  <si>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</si>
  <si>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</si>
  <si>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</si>
  <si>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</si>
  <si>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</si>
  <si>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</si>
  <si>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</si>
  <si>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</si>
  <si>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</si>
  <si>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</si>
  <si>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</si>
  <si>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</si>
  <si>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</si>
  <si>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</si>
  <si>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</si>
  <si>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</si>
  <si>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</si>
  <si>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</si>
  <si>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</si>
  <si>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</si>
  <si>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</si>
  <si>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</si>
  <si>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</si>
  <si>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</si>
  <si>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</si>
  <si>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</si>
  <si>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</si>
  <si>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</si>
  <si>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</si>
  <si>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</si>
  <si>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</si>
  <si>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</si>
  <si>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</si>
  <si>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</si>
  <si>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</si>
  <si>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</si>
  <si>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</si>
  <si>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</si>
  <si>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</si>
  <si>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</si>
  <si>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</si>
  <si>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</si>
  <si>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</si>
  <si>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</si>
  <si>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</si>
  <si>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</si>
  <si>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</si>
  <si>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</si>
  <si>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</si>
  <si>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</si>
  <si>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</si>
  <si>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</si>
  <si>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</si>
  <si>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</si>
  <si>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</si>
  <si>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</si>
  <si>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</si>
  <si>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</si>
  <si>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</si>
  <si>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</si>
  <si>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</si>
  <si>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</si>
  <si>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</si>
  <si>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</si>
  <si>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</si>
  <si>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</si>
  <si>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</si>
  <si>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</si>
  <si>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</si>
  <si>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</si>
  <si>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</si>
  <si>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</si>
  <si>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</si>
  <si>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</si>
  <si>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</si>
  <si>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</si>
  <si>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</si>
  <si>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</si>
  <si>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</si>
  <si>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</si>
  <si>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</si>
  <si>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</si>
  <si>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</si>
  <si>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</si>
  <si>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</si>
  <si>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</si>
  <si>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</si>
  <si>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</si>
  <si>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</si>
  <si>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</si>
  <si>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</si>
  <si>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</si>
  <si>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</si>
  <si>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</si>
  <si>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</si>
  <si>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</si>
  <si>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</si>
  <si>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</si>
  <si>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</si>
  <si>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</si>
  <si>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</si>
  <si>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</si>
  <si>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</si>
  <si>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</si>
  <si>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</si>
  <si>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</si>
  <si>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</si>
  <si>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</si>
  <si>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</si>
  <si>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</si>
  <si>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</si>
  <si>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</si>
  <si>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</si>
  <si>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</si>
  <si>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</si>
  <si>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</si>
  <si>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</si>
  <si>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</si>
  <si>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</si>
  <si>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</si>
  <si>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</si>
  <si>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</si>
  <si>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</si>
  <si>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</si>
  <si>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</si>
  <si>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</si>
  <si>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</si>
  <si>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</si>
  <si>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</si>
  <si>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</si>
  <si>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</si>
  <si>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</si>
  <si>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</si>
  <si>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</si>
  <si>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</si>
  <si>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</si>
  <si>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</si>
  <si>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</si>
  <si>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</si>
  <si>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</si>
  <si>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</si>
  <si>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</si>
  <si>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</si>
  <si>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</si>
  <si>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</si>
  <si>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</si>
  <si>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</si>
  <si>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</si>
  <si>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</si>
  <si>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</si>
  <si>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</si>
  <si>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</si>
  <si>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</si>
  <si>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</si>
  <si>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</si>
  <si>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</si>
  <si>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</si>
  <si>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</si>
  <si>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</si>
  <si>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</si>
  <si>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</si>
  <si>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</si>
  <si>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</si>
  <si>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</si>
  <si>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</si>
  <si>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</si>
  <si>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</si>
  <si>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</si>
  <si>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</si>
  <si>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</si>
  <si>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</si>
  <si>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</si>
  <si>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</si>
  <si>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</si>
  <si>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</si>
  <si>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</si>
  <si>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</si>
  <si>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</si>
  <si>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</si>
  <si>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</si>
  <si>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</si>
  <si>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</si>
  <si>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</si>
  <si>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</si>
  <si>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</si>
  <si>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</si>
  <si>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</si>
  <si>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</si>
  <si>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</si>
  <si>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</si>
  <si>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</si>
  <si>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</si>
  <si>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</si>
  <si>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</si>
  <si>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</si>
  <si>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</si>
  <si>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</si>
  <si>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</si>
  <si>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</si>
  <si>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</si>
  <si>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</si>
  <si>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</si>
  <si>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</si>
  <si>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</si>
  <si>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</si>
  <si>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</si>
  <si>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</si>
  <si>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</si>
  <si>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</si>
  <si>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</si>
  <si>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</si>
  <si>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</si>
  <si>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</si>
  <si>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</si>
  <si>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</si>
  <si>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</si>
  <si>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</si>
  <si>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</si>
  <si>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No recorded test date</t>
  </si>
  <si>
    <t>No recorded date on the premises</t>
  </si>
  <si>
    <t>B10A9</t>
  </si>
  <si>
    <t>353-356</t>
  </si>
  <si>
    <t>All flat entrance doors (FED's) are FD30S doors.</t>
  </si>
  <si>
    <t>Electrical intake checked, secure (FB1) and clear of storage with no compartment breaches. The intake door is FD30S standard. EIC 24/11/16</t>
  </si>
  <si>
    <t>Coal shoot doors require further investigation. Recommend internal flat surveys to determine fire rating from inside dwelling flats.</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</si>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</sst>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7" name="Picture 6">
          <a:extLst>
            <a:ext uri="{FF2B5EF4-FFF2-40B4-BE49-F238E27FC236}">
              <a16:creationId xmlns:a16="http://schemas.microsoft.com/office/drawing/2014/main" id="{87A0D8D2-1B39-43F2-AE53-E16925AD88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223</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Elmshurst Crescent 18-28, N2 0LP</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B10A9</v>
      </c>
    </row>
    <row r="2" spans="1:18" ht="15.95" customHeight="1" thickBot="1" x14ac:dyDescent="0.25">
      <c r="A2" s="23" t="s">
        <v>11</v>
      </c>
      <c r="B2" s="24"/>
      <c r="C2" s="234" t="str">
        <f ca="1">'FRA-detail'!A26</f>
        <v>Elmshurst Crescent 18-28, N2 0LP</v>
      </c>
      <c r="D2" s="235"/>
      <c r="E2" s="235"/>
      <c r="F2" s="235"/>
      <c r="G2" s="235"/>
      <c r="H2" s="235"/>
      <c r="I2" s="235"/>
      <c r="J2" s="236"/>
      <c r="K2" s="237" t="s">
        <v>130</v>
      </c>
      <c r="L2" s="238"/>
      <c r="M2" s="238"/>
      <c r="N2" s="139">
        <f>'FRA-detail'!J8</f>
        <v>42864</v>
      </c>
      <c r="O2" s="9"/>
      <c r="P2" s="9"/>
    </row>
    <row r="4" spans="1:18" ht="15" customHeight="1" x14ac:dyDescent="0.2">
      <c r="A4" t="s">
        <v>36</v>
      </c>
      <c r="C4" s="241" t="s">
        <v>29</v>
      </c>
      <c r="D4" s="242"/>
      <c r="E4" s="242"/>
      <c r="F4" s="243"/>
      <c r="H4" s="10" t="s">
        <v>35</v>
      </c>
      <c r="I4" s="11"/>
      <c r="J4" s="11"/>
      <c r="K4" s="11"/>
      <c r="L4" s="11"/>
      <c r="M4" s="11"/>
      <c r="N4" s="11"/>
      <c r="O4" s="11"/>
      <c r="P4" s="12"/>
      <c r="R4" t="s">
        <v>25</v>
      </c>
    </row>
    <row r="5" spans="1:18" x14ac:dyDescent="0.2">
      <c r="C5" s="239" t="s">
        <v>37</v>
      </c>
      <c r="D5" s="239"/>
      <c r="E5" s="239"/>
      <c r="F5" s="239"/>
      <c r="H5" s="13"/>
      <c r="I5" s="14"/>
      <c r="J5" s="14"/>
      <c r="K5" s="14"/>
      <c r="L5" s="14"/>
      <c r="M5" s="14"/>
      <c r="N5" s="14"/>
      <c r="O5" s="14"/>
      <c r="P5" s="15"/>
      <c r="R5" t="s">
        <v>27</v>
      </c>
    </row>
    <row r="6" spans="1:18" x14ac:dyDescent="0.2">
      <c r="C6" s="240"/>
      <c r="D6" s="240"/>
      <c r="E6" s="240"/>
      <c r="F6" s="24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0" t="s">
        <v>203</v>
      </c>
      <c r="B14" s="211"/>
      <c r="C14" s="211"/>
      <c r="D14" s="211"/>
      <c r="E14" s="211"/>
      <c r="F14" s="212"/>
      <c r="H14" s="16" t="s">
        <v>15</v>
      </c>
      <c r="I14" s="17"/>
      <c r="J14" s="201" t="s">
        <v>18</v>
      </c>
      <c r="K14" s="201"/>
      <c r="L14" s="201"/>
      <c r="M14" s="201"/>
      <c r="N14" s="201"/>
      <c r="O14" s="201"/>
      <c r="P14" s="202"/>
    </row>
    <row r="15" spans="1:18" x14ac:dyDescent="0.2">
      <c r="A15" s="213"/>
      <c r="B15" s="214"/>
      <c r="C15" s="214"/>
      <c r="D15" s="214"/>
      <c r="E15" s="214"/>
      <c r="F15" s="215"/>
      <c r="H15" s="16" t="s">
        <v>16</v>
      </c>
      <c r="I15" s="17"/>
      <c r="J15" s="201" t="s">
        <v>140</v>
      </c>
      <c r="K15" s="201"/>
      <c r="L15" s="201"/>
      <c r="M15" s="201"/>
      <c r="N15" s="201"/>
      <c r="O15" s="201"/>
      <c r="P15" s="202"/>
    </row>
    <row r="16" spans="1:18" x14ac:dyDescent="0.2">
      <c r="A16" s="213"/>
      <c r="B16" s="214"/>
      <c r="C16" s="214"/>
      <c r="D16" s="214"/>
      <c r="E16" s="214"/>
      <c r="F16" s="215"/>
      <c r="H16" s="16"/>
      <c r="I16" s="17"/>
      <c r="J16" s="201"/>
      <c r="K16" s="201"/>
      <c r="L16" s="201"/>
      <c r="M16" s="201"/>
      <c r="N16" s="201"/>
      <c r="O16" s="201"/>
      <c r="P16" s="202"/>
    </row>
    <row r="17" spans="1:16" x14ac:dyDescent="0.2">
      <c r="A17" s="213"/>
      <c r="B17" s="214"/>
      <c r="C17" s="214"/>
      <c r="D17" s="214"/>
      <c r="E17" s="214"/>
      <c r="F17" s="215"/>
      <c r="H17" s="16" t="s">
        <v>17</v>
      </c>
      <c r="I17" s="17"/>
      <c r="J17" s="201" t="s">
        <v>19</v>
      </c>
      <c r="K17" s="201"/>
      <c r="L17" s="201"/>
      <c r="M17" s="201"/>
      <c r="N17" s="201"/>
      <c r="O17" s="201"/>
      <c r="P17" s="202"/>
    </row>
    <row r="18" spans="1:16" x14ac:dyDescent="0.2">
      <c r="A18" s="213"/>
      <c r="B18" s="214"/>
      <c r="C18" s="214"/>
      <c r="D18" s="214"/>
      <c r="E18" s="214"/>
      <c r="F18" s="215"/>
      <c r="H18" s="19"/>
      <c r="I18" s="17"/>
      <c r="J18" s="201"/>
      <c r="K18" s="201"/>
      <c r="L18" s="201"/>
      <c r="M18" s="201"/>
      <c r="N18" s="201"/>
      <c r="O18" s="201"/>
      <c r="P18" s="202"/>
    </row>
    <row r="19" spans="1:16" x14ac:dyDescent="0.2">
      <c r="A19" s="216"/>
      <c r="B19" s="217"/>
      <c r="C19" s="217"/>
      <c r="D19" s="217"/>
      <c r="E19" s="217"/>
      <c r="F19" s="218"/>
      <c r="H19" s="16" t="s">
        <v>14</v>
      </c>
      <c r="I19" s="17"/>
      <c r="J19" s="201" t="s">
        <v>20</v>
      </c>
      <c r="K19" s="201"/>
      <c r="L19" s="201"/>
      <c r="M19" s="201"/>
      <c r="N19" s="201"/>
      <c r="O19" s="201"/>
      <c r="P19" s="202"/>
    </row>
    <row r="20" spans="1:16" x14ac:dyDescent="0.2">
      <c r="H20" s="19"/>
      <c r="I20" s="17"/>
      <c r="J20" s="201"/>
      <c r="K20" s="201"/>
      <c r="L20" s="201"/>
      <c r="M20" s="201"/>
      <c r="N20" s="201"/>
      <c r="O20" s="201"/>
      <c r="P20" s="202"/>
    </row>
    <row r="21" spans="1:16" x14ac:dyDescent="0.2">
      <c r="A21" t="s">
        <v>40</v>
      </c>
      <c r="H21" s="16" t="s">
        <v>13</v>
      </c>
      <c r="I21" s="17"/>
      <c r="J21" s="201" t="s">
        <v>21</v>
      </c>
      <c r="K21" s="201"/>
      <c r="L21" s="201"/>
      <c r="M21" s="201"/>
      <c r="N21" s="201"/>
      <c r="O21" s="201"/>
      <c r="P21" s="202"/>
    </row>
    <row r="22" spans="1:16" ht="12.75" customHeight="1" x14ac:dyDescent="0.2">
      <c r="A22" s="170" t="s">
        <v>210</v>
      </c>
      <c r="B22" s="171"/>
      <c r="C22" s="171"/>
      <c r="D22" s="171"/>
      <c r="E22" s="171"/>
      <c r="F22" s="172"/>
      <c r="H22" s="19"/>
      <c r="I22" s="17"/>
      <c r="J22" s="201"/>
      <c r="K22" s="201"/>
      <c r="L22" s="201"/>
      <c r="M22" s="201"/>
      <c r="N22" s="201"/>
      <c r="O22" s="201"/>
      <c r="P22" s="202"/>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44" t="s">
        <v>24</v>
      </c>
      <c r="K25" s="245"/>
      <c r="L25" s="245"/>
      <c r="M25" s="245"/>
      <c r="N25" s="245"/>
      <c r="O25" s="245"/>
      <c r="P25" s="246"/>
    </row>
    <row r="26" spans="1:16" x14ac:dyDescent="0.2">
      <c r="A26" s="173"/>
      <c r="B26" s="174"/>
      <c r="C26" s="174"/>
      <c r="D26" s="174"/>
      <c r="E26" s="174"/>
      <c r="F26" s="175"/>
      <c r="H26" s="6" t="s">
        <v>25</v>
      </c>
      <c r="I26" s="205"/>
      <c r="J26" s="207" t="s">
        <v>26</v>
      </c>
      <c r="K26" s="208"/>
      <c r="L26" s="208"/>
      <c r="M26" s="208"/>
      <c r="N26" s="208"/>
      <c r="O26" s="208"/>
      <c r="P26" s="209"/>
    </row>
    <row r="27" spans="1:16" x14ac:dyDescent="0.2">
      <c r="A27" s="176"/>
      <c r="B27" s="177"/>
      <c r="C27" s="177"/>
      <c r="D27" s="177"/>
      <c r="E27" s="177"/>
      <c r="F27" s="178"/>
      <c r="H27" s="203" t="s">
        <v>27</v>
      </c>
      <c r="I27" s="205"/>
      <c r="J27" s="219" t="s">
        <v>28</v>
      </c>
      <c r="K27" s="219"/>
      <c r="L27" s="219"/>
      <c r="M27" s="219"/>
      <c r="N27" s="219"/>
      <c r="O27" s="219"/>
      <c r="P27" s="219"/>
    </row>
    <row r="28" spans="1:16" x14ac:dyDescent="0.2">
      <c r="A28" s="58"/>
      <c r="B28" s="58"/>
      <c r="C28" s="58"/>
      <c r="D28" s="58"/>
      <c r="E28" s="58"/>
      <c r="F28" s="58"/>
      <c r="H28" s="203"/>
      <c r="I28" s="205"/>
      <c r="J28" s="219"/>
      <c r="K28" s="219"/>
      <c r="L28" s="219"/>
      <c r="M28" s="219"/>
      <c r="N28" s="219"/>
      <c r="O28" s="219"/>
      <c r="P28" s="219"/>
    </row>
    <row r="29" spans="1:16" x14ac:dyDescent="0.2">
      <c r="A29" t="s">
        <v>116</v>
      </c>
      <c r="H29" s="203" t="s">
        <v>29</v>
      </c>
      <c r="I29" s="205"/>
      <c r="J29" s="219" t="s">
        <v>30</v>
      </c>
      <c r="K29" s="219"/>
      <c r="L29" s="219"/>
      <c r="M29" s="219"/>
      <c r="N29" s="219"/>
      <c r="O29" s="219"/>
      <c r="P29" s="219"/>
    </row>
    <row r="30" spans="1:16" ht="12.75" customHeight="1" x14ac:dyDescent="0.2">
      <c r="A30" s="221" t="s">
        <v>145</v>
      </c>
      <c r="B30" s="222"/>
      <c r="C30" s="222"/>
      <c r="D30" s="222"/>
      <c r="E30" s="222"/>
      <c r="F30" s="223"/>
      <c r="H30" s="203"/>
      <c r="I30" s="205"/>
      <c r="J30" s="219"/>
      <c r="K30" s="219"/>
      <c r="L30" s="219"/>
      <c r="M30" s="219"/>
      <c r="N30" s="219"/>
      <c r="O30" s="219"/>
      <c r="P30" s="219"/>
    </row>
    <row r="31" spans="1:16" ht="12.75" customHeight="1" x14ac:dyDescent="0.2">
      <c r="A31" s="224"/>
      <c r="B31" s="225"/>
      <c r="C31" s="225"/>
      <c r="D31" s="225"/>
      <c r="E31" s="225"/>
      <c r="F31" s="226"/>
      <c r="H31" s="203"/>
      <c r="I31" s="205"/>
      <c r="J31" s="219"/>
      <c r="K31" s="219"/>
      <c r="L31" s="219"/>
      <c r="M31" s="219"/>
      <c r="N31" s="219"/>
      <c r="O31" s="219"/>
      <c r="P31" s="219"/>
    </row>
    <row r="32" spans="1:16" x14ac:dyDescent="0.2">
      <c r="A32" s="224"/>
      <c r="B32" s="225"/>
      <c r="C32" s="225"/>
      <c r="D32" s="225"/>
      <c r="E32" s="225"/>
      <c r="F32" s="226"/>
      <c r="H32" s="203"/>
      <c r="I32" s="205"/>
      <c r="J32" s="219"/>
      <c r="K32" s="219"/>
      <c r="L32" s="219"/>
      <c r="M32" s="219"/>
      <c r="N32" s="219"/>
      <c r="O32" s="219"/>
      <c r="P32" s="219"/>
    </row>
    <row r="33" spans="1:16" x14ac:dyDescent="0.2">
      <c r="A33" s="227"/>
      <c r="B33" s="228"/>
      <c r="C33" s="228"/>
      <c r="D33" s="228"/>
      <c r="E33" s="228"/>
      <c r="F33" s="229"/>
      <c r="H33" s="203"/>
      <c r="I33" s="205"/>
      <c r="J33" s="233"/>
      <c r="K33" s="233"/>
      <c r="L33" s="233"/>
      <c r="M33" s="233"/>
      <c r="N33" s="233"/>
      <c r="O33" s="233"/>
      <c r="P33" s="233"/>
    </row>
    <row r="34" spans="1:16" x14ac:dyDescent="0.2">
      <c r="A34" s="59"/>
      <c r="B34" s="59"/>
      <c r="C34" s="59"/>
      <c r="D34" s="59"/>
      <c r="E34" s="59"/>
      <c r="F34" s="59"/>
      <c r="H34" s="203" t="s">
        <v>31</v>
      </c>
      <c r="I34" s="205"/>
      <c r="J34" s="219" t="s">
        <v>32</v>
      </c>
      <c r="K34" s="220"/>
      <c r="L34" s="220"/>
      <c r="M34" s="220"/>
      <c r="N34" s="220"/>
      <c r="O34" s="220"/>
      <c r="P34" s="220"/>
    </row>
    <row r="35" spans="1:16" x14ac:dyDescent="0.2">
      <c r="A35" t="s">
        <v>41</v>
      </c>
      <c r="H35" s="204"/>
      <c r="I35" s="206"/>
      <c r="J35" s="220"/>
      <c r="K35" s="220"/>
      <c r="L35" s="220"/>
      <c r="M35" s="220"/>
      <c r="N35" s="220"/>
      <c r="O35" s="220"/>
      <c r="P35" s="220"/>
    </row>
    <row r="36" spans="1:16" ht="12.75" customHeight="1" x14ac:dyDescent="0.2">
      <c r="A36" s="221" t="s">
        <v>146</v>
      </c>
      <c r="B36" s="222"/>
      <c r="C36" s="222"/>
      <c r="D36" s="222"/>
      <c r="E36" s="222"/>
      <c r="F36" s="223"/>
      <c r="H36" s="204"/>
      <c r="I36" s="206"/>
      <c r="J36" s="220"/>
      <c r="K36" s="220"/>
      <c r="L36" s="220"/>
      <c r="M36" s="220"/>
      <c r="N36" s="220"/>
      <c r="O36" s="220"/>
      <c r="P36" s="220"/>
    </row>
    <row r="37" spans="1:16" x14ac:dyDescent="0.2">
      <c r="A37" s="224"/>
      <c r="B37" s="225"/>
      <c r="C37" s="225"/>
      <c r="D37" s="225"/>
      <c r="E37" s="225"/>
      <c r="F37" s="226"/>
      <c r="H37" s="6" t="s">
        <v>33</v>
      </c>
      <c r="I37" s="8"/>
      <c r="J37" s="230" t="s">
        <v>34</v>
      </c>
      <c r="K37" s="231"/>
      <c r="L37" s="231"/>
      <c r="M37" s="231"/>
      <c r="N37" s="231"/>
      <c r="O37" s="231"/>
      <c r="P37" s="232"/>
    </row>
    <row r="38" spans="1:16" x14ac:dyDescent="0.2">
      <c r="A38" s="224"/>
      <c r="B38" s="225"/>
      <c r="C38" s="225"/>
      <c r="D38" s="225"/>
      <c r="E38" s="225"/>
      <c r="F38" s="226"/>
    </row>
    <row r="39" spans="1:16" x14ac:dyDescent="0.2">
      <c r="A39" s="227"/>
      <c r="B39" s="228"/>
      <c r="C39" s="228"/>
      <c r="D39" s="228"/>
      <c r="E39" s="228"/>
      <c r="F39" s="229"/>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B10A9</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Elmshurst Crescent 18-28, N2 0LP</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215</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c r="E43" s="133" t="s">
        <v>224</v>
      </c>
      <c r="F43" s="64"/>
      <c r="G43" s="63"/>
      <c r="H43" s="92"/>
      <c r="I43">
        <f t="shared" si="0"/>
        <v>0</v>
      </c>
    </row>
    <row r="44" spans="1:9" ht="48" x14ac:dyDescent="0.2">
      <c r="A44" s="69">
        <v>14</v>
      </c>
      <c r="B44" s="147"/>
      <c r="C44" s="63" t="s">
        <v>7</v>
      </c>
      <c r="D44" s="63" t="s">
        <v>151</v>
      </c>
      <c r="E44" s="159" t="s">
        <v>219</v>
      </c>
      <c r="F44" s="64"/>
      <c r="G44" s="63"/>
      <c r="H44" s="92"/>
      <c r="I44">
        <f t="shared" si="0"/>
        <v>1</v>
      </c>
    </row>
    <row r="45" spans="1:9" hidden="1" x14ac:dyDescent="0.2">
      <c r="A45" s="69">
        <v>14</v>
      </c>
      <c r="B45" s="70"/>
      <c r="C45" s="63"/>
      <c r="D45" s="63"/>
      <c r="E45" s="133"/>
      <c r="F45" s="64"/>
      <c r="G45" s="63"/>
      <c r="H45" s="92"/>
      <c r="I45">
        <f t="shared" si="0"/>
        <v>1</v>
      </c>
    </row>
    <row r="46" spans="1:9" ht="36" x14ac:dyDescent="0.2">
      <c r="A46" s="69">
        <v>14</v>
      </c>
      <c r="B46" s="70"/>
      <c r="C46" s="63" t="s">
        <v>6</v>
      </c>
      <c r="D46" s="63"/>
      <c r="E46" s="133" t="s">
        <v>225</v>
      </c>
      <c r="F46" s="64"/>
      <c r="G46" s="63"/>
      <c r="H46" s="92"/>
      <c r="I46">
        <f t="shared" ref="I46:I77" si="1">IF(ISBLANK(D46),I45,I45+1)</f>
        <v>1</v>
      </c>
    </row>
    <row r="47" spans="1:9" ht="36" x14ac:dyDescent="0.2">
      <c r="A47" s="69">
        <v>14</v>
      </c>
      <c r="B47" s="70"/>
      <c r="C47" s="63" t="s">
        <v>7</v>
      </c>
      <c r="D47" s="63" t="s">
        <v>153</v>
      </c>
      <c r="E47" s="133" t="s">
        <v>218</v>
      </c>
      <c r="F47" s="64"/>
      <c r="G47" s="63"/>
      <c r="H47" s="92"/>
      <c r="I47">
        <f t="shared" si="1"/>
        <v>2</v>
      </c>
    </row>
    <row r="48" spans="1:9" ht="24" x14ac:dyDescent="0.2">
      <c r="A48" s="69">
        <v>14</v>
      </c>
      <c r="B48" s="70"/>
      <c r="C48" s="63" t="s">
        <v>7</v>
      </c>
      <c r="D48" s="63" t="s">
        <v>153</v>
      </c>
      <c r="E48" s="134" t="s">
        <v>226</v>
      </c>
      <c r="F48" s="64"/>
      <c r="G48" s="63"/>
      <c r="H48" s="92"/>
      <c r="I48">
        <f t="shared" si="1"/>
        <v>3</v>
      </c>
    </row>
    <row r="49" spans="1:9" ht="60" x14ac:dyDescent="0.2">
      <c r="A49" s="69">
        <v>14</v>
      </c>
      <c r="B49" s="70"/>
      <c r="C49" s="63" t="s">
        <v>7</v>
      </c>
      <c r="D49" s="63" t="s">
        <v>153</v>
      </c>
      <c r="E49" s="133" t="s">
        <v>227</v>
      </c>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96" x14ac:dyDescent="0.2">
      <c r="A59" s="66">
        <v>18</v>
      </c>
      <c r="B59" s="67" t="s">
        <v>71</v>
      </c>
      <c r="C59" s="63" t="s">
        <v>6</v>
      </c>
      <c r="D59" s="63"/>
      <c r="E59" s="164" t="s">
        <v>217</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6</v>
      </c>
      <c r="D61" s="63"/>
      <c r="E61" s="165" t="s">
        <v>208</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72" x14ac:dyDescent="0.2">
      <c r="A64" s="66">
        <v>20</v>
      </c>
      <c r="B64" s="98" t="s">
        <v>74</v>
      </c>
      <c r="C64" s="135" t="s">
        <v>7</v>
      </c>
      <c r="D64" s="135" t="s">
        <v>153</v>
      </c>
      <c r="E64" s="167" t="s">
        <v>213</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186</v>
      </c>
      <c r="D66" s="63"/>
      <c r="E66" s="64" t="s">
        <v>220</v>
      </c>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6</v>
      </c>
      <c r="D75" s="63"/>
      <c r="E75" s="80"/>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186</v>
      </c>
      <c r="D78" s="63" t="s">
        <v>153</v>
      </c>
      <c r="E78" s="112" t="s">
        <v>205</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83"/>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36" x14ac:dyDescent="0.2">
      <c r="A85" s="66">
        <v>27</v>
      </c>
      <c r="B85" s="148" t="s">
        <v>202</v>
      </c>
      <c r="C85" s="63" t="s">
        <v>186</v>
      </c>
      <c r="D85" s="63" t="s">
        <v>153</v>
      </c>
      <c r="E85" s="64" t="s">
        <v>214</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x14ac:dyDescent="0.2">
      <c r="A89" s="71">
        <v>27</v>
      </c>
      <c r="B89" s="72"/>
      <c r="C89" s="63"/>
      <c r="D89" s="63"/>
      <c r="E89" s="64"/>
      <c r="F89" s="64"/>
      <c r="G89" s="63"/>
      <c r="H89" s="92"/>
      <c r="I89">
        <f t="shared" si="2"/>
        <v>7</v>
      </c>
    </row>
    <row r="90" spans="1:9" x14ac:dyDescent="0.2">
      <c r="A90" s="66">
        <v>28</v>
      </c>
      <c r="B90" s="98" t="s">
        <v>84</v>
      </c>
      <c r="C90" s="63" t="s">
        <v>6</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x14ac:dyDescent="0.2">
      <c r="A95" s="66">
        <v>30</v>
      </c>
      <c r="B95" s="98" t="s">
        <v>86</v>
      </c>
      <c r="C95" s="63" t="s">
        <v>53</v>
      </c>
      <c r="D95" s="63"/>
      <c r="E95" s="160"/>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187</v>
      </c>
      <c r="C104" s="63" t="s">
        <v>6</v>
      </c>
      <c r="D104" s="63" t="s">
        <v>153</v>
      </c>
      <c r="E104" s="112" t="s">
        <v>216</v>
      </c>
      <c r="F104" s="64"/>
      <c r="G104" s="63"/>
      <c r="H104" s="92"/>
      <c r="I104">
        <f t="shared" si="2"/>
        <v>8</v>
      </c>
    </row>
    <row r="105" spans="1:9" x14ac:dyDescent="0.2">
      <c r="A105" s="61">
        <v>35</v>
      </c>
      <c r="B105" s="107" t="s">
        <v>188</v>
      </c>
      <c r="C105" s="63"/>
      <c r="D105" s="63"/>
      <c r="E105" s="112"/>
      <c r="F105" s="64"/>
      <c r="G105" s="63"/>
      <c r="H105" s="92"/>
      <c r="I105">
        <f t="shared" si="2"/>
        <v>8</v>
      </c>
    </row>
    <row r="106" spans="1:9" x14ac:dyDescent="0.2">
      <c r="A106" s="61">
        <v>36</v>
      </c>
      <c r="B106" s="107"/>
      <c r="C106" s="63"/>
      <c r="D106" s="63"/>
      <c r="E106" s="112"/>
      <c r="F106" s="64"/>
      <c r="G106" s="63"/>
      <c r="H106" s="92"/>
      <c r="I106">
        <f t="shared" si="2"/>
        <v>8</v>
      </c>
    </row>
    <row r="107" spans="1:9" x14ac:dyDescent="0.2">
      <c r="A107" s="61">
        <v>37</v>
      </c>
      <c r="B107" s="73"/>
      <c r="C107" s="63"/>
      <c r="D107" s="63"/>
      <c r="E107" s="64"/>
      <c r="F107" s="64"/>
      <c r="G107" s="63"/>
      <c r="H107" s="92"/>
      <c r="I107">
        <f t="shared" si="2"/>
        <v>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B10A9</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Elmshurst Crescent 18-28, N2 0LP</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8</v>
      </c>
    </row>
    <row r="13" spans="1:12" x14ac:dyDescent="0.2">
      <c r="A13" s="66">
        <v>38</v>
      </c>
      <c r="B13" s="67" t="s">
        <v>94</v>
      </c>
      <c r="C13" s="63" t="s">
        <v>6</v>
      </c>
      <c r="D13" s="63"/>
      <c r="E13" s="64" t="s">
        <v>118</v>
      </c>
      <c r="F13" s="64"/>
      <c r="G13" s="85"/>
      <c r="H13" s="92"/>
      <c r="I13">
        <f t="shared" ref="I13:I53" si="0">IF(ISBLANK(D13),I12,I12+1)</f>
        <v>8</v>
      </c>
    </row>
    <row r="14" spans="1:12" x14ac:dyDescent="0.2">
      <c r="A14" s="71">
        <v>38</v>
      </c>
      <c r="B14" s="95"/>
      <c r="C14" s="63"/>
      <c r="D14" s="63"/>
      <c r="E14" s="64"/>
      <c r="F14" s="64"/>
      <c r="G14" s="85"/>
      <c r="H14" s="92"/>
      <c r="I14">
        <f t="shared" si="0"/>
        <v>8</v>
      </c>
    </row>
    <row r="15" spans="1:12" ht="48" x14ac:dyDescent="0.2">
      <c r="A15" s="66">
        <v>39</v>
      </c>
      <c r="B15" s="98" t="s">
        <v>119</v>
      </c>
      <c r="C15" s="63" t="s">
        <v>6</v>
      </c>
      <c r="D15" s="63"/>
      <c r="E15" s="64" t="s">
        <v>147</v>
      </c>
      <c r="F15" s="64"/>
      <c r="G15" s="85"/>
      <c r="H15" s="92"/>
      <c r="I15">
        <f t="shared" si="0"/>
        <v>8</v>
      </c>
    </row>
    <row r="16" spans="1:12" x14ac:dyDescent="0.2">
      <c r="A16" s="71">
        <v>39</v>
      </c>
      <c r="B16" s="72"/>
      <c r="C16" s="63"/>
      <c r="D16" s="63"/>
      <c r="E16" s="64"/>
      <c r="F16" s="64"/>
      <c r="G16" s="85"/>
      <c r="H16" s="92"/>
      <c r="I16">
        <f t="shared" si="0"/>
        <v>8</v>
      </c>
    </row>
    <row r="17" spans="1:9" ht="24" x14ac:dyDescent="0.2">
      <c r="A17" s="66">
        <v>40</v>
      </c>
      <c r="B17" s="67" t="s">
        <v>95</v>
      </c>
      <c r="C17" s="63" t="s">
        <v>6</v>
      </c>
      <c r="D17" s="63"/>
      <c r="E17" s="64" t="s">
        <v>148</v>
      </c>
      <c r="F17" s="64"/>
      <c r="G17" s="85"/>
      <c r="H17" s="92"/>
      <c r="I17">
        <f t="shared" si="0"/>
        <v>8</v>
      </c>
    </row>
    <row r="18" spans="1:9" x14ac:dyDescent="0.2">
      <c r="A18" s="71">
        <v>40</v>
      </c>
      <c r="B18" s="95"/>
      <c r="C18" s="63"/>
      <c r="D18" s="63"/>
      <c r="E18" s="64"/>
      <c r="F18" s="64"/>
      <c r="G18" s="85"/>
      <c r="H18" s="92"/>
      <c r="I18">
        <f t="shared" si="0"/>
        <v>8</v>
      </c>
    </row>
    <row r="19" spans="1:9" x14ac:dyDescent="0.2">
      <c r="A19" s="143" t="s">
        <v>96</v>
      </c>
      <c r="B19" s="65"/>
      <c r="C19" s="65"/>
      <c r="D19" s="65"/>
      <c r="E19" s="65"/>
      <c r="F19" s="65"/>
      <c r="G19" s="74"/>
      <c r="H19" s="74"/>
      <c r="I19">
        <f t="shared" si="0"/>
        <v>8</v>
      </c>
    </row>
    <row r="20" spans="1:9" ht="36" x14ac:dyDescent="0.2">
      <c r="A20" s="66">
        <v>41</v>
      </c>
      <c r="B20" s="98" t="s">
        <v>97</v>
      </c>
      <c r="C20" s="63" t="s">
        <v>6</v>
      </c>
      <c r="D20" s="63"/>
      <c r="E20" s="64" t="s">
        <v>120</v>
      </c>
      <c r="F20" s="64"/>
      <c r="G20" s="85"/>
      <c r="H20" s="92"/>
      <c r="I20">
        <f t="shared" si="0"/>
        <v>8</v>
      </c>
    </row>
    <row r="21" spans="1:9" x14ac:dyDescent="0.2">
      <c r="A21" s="71">
        <v>41</v>
      </c>
      <c r="B21" s="72"/>
      <c r="C21" s="63"/>
      <c r="D21" s="63"/>
      <c r="E21" s="64"/>
      <c r="F21" s="64"/>
      <c r="G21" s="85"/>
      <c r="H21" s="92"/>
      <c r="I21">
        <f t="shared" si="0"/>
        <v>8</v>
      </c>
    </row>
    <row r="22" spans="1:9" ht="24" x14ac:dyDescent="0.2">
      <c r="A22" s="66">
        <v>42</v>
      </c>
      <c r="B22" s="98" t="s">
        <v>98</v>
      </c>
      <c r="C22" s="63" t="s">
        <v>53</v>
      </c>
      <c r="D22" s="63"/>
      <c r="E22" s="64"/>
      <c r="F22" s="64"/>
      <c r="G22" s="85"/>
      <c r="H22" s="92"/>
      <c r="I22">
        <f t="shared" si="0"/>
        <v>8</v>
      </c>
    </row>
    <row r="23" spans="1:9" x14ac:dyDescent="0.2">
      <c r="A23" s="71">
        <v>42</v>
      </c>
      <c r="B23" s="72"/>
      <c r="C23" s="63"/>
      <c r="D23" s="63"/>
      <c r="E23" s="64"/>
      <c r="F23" s="64"/>
      <c r="G23" s="85"/>
      <c r="H23" s="92"/>
      <c r="I23">
        <f t="shared" si="0"/>
        <v>8</v>
      </c>
    </row>
    <row r="24" spans="1:9" x14ac:dyDescent="0.2">
      <c r="A24" s="143" t="s">
        <v>99</v>
      </c>
      <c r="B24" s="65"/>
      <c r="C24" s="65"/>
      <c r="D24" s="65"/>
      <c r="E24" s="65"/>
      <c r="F24" s="65"/>
      <c r="G24" s="74"/>
      <c r="H24" s="74"/>
      <c r="I24">
        <f t="shared" si="0"/>
        <v>8</v>
      </c>
    </row>
    <row r="25" spans="1:9" ht="24" x14ac:dyDescent="0.2">
      <c r="A25" s="66">
        <v>43</v>
      </c>
      <c r="B25" s="67" t="s">
        <v>100</v>
      </c>
      <c r="C25" s="63" t="s">
        <v>6</v>
      </c>
      <c r="D25" s="63"/>
      <c r="E25" s="64" t="s">
        <v>127</v>
      </c>
      <c r="F25" s="64"/>
      <c r="G25" s="85"/>
      <c r="H25" s="92"/>
      <c r="I25">
        <f t="shared" si="0"/>
        <v>8</v>
      </c>
    </row>
    <row r="26" spans="1:9" x14ac:dyDescent="0.2">
      <c r="A26" s="71">
        <v>43</v>
      </c>
      <c r="B26" s="95"/>
      <c r="C26" s="63"/>
      <c r="D26" s="63"/>
      <c r="E26" s="64"/>
      <c r="F26" s="64"/>
      <c r="G26" s="85"/>
      <c r="H26" s="92"/>
      <c r="I26">
        <f t="shared" si="0"/>
        <v>8</v>
      </c>
    </row>
    <row r="27" spans="1:9" ht="24" x14ac:dyDescent="0.2">
      <c r="A27" s="66">
        <v>44</v>
      </c>
      <c r="B27" s="67" t="s">
        <v>101</v>
      </c>
      <c r="C27" s="63" t="s">
        <v>6</v>
      </c>
      <c r="D27" s="63"/>
      <c r="E27" s="64" t="s">
        <v>128</v>
      </c>
      <c r="F27" s="64"/>
      <c r="G27" s="85"/>
      <c r="H27" s="92"/>
      <c r="I27">
        <f t="shared" si="0"/>
        <v>8</v>
      </c>
    </row>
    <row r="28" spans="1:9" x14ac:dyDescent="0.2">
      <c r="A28" s="71">
        <v>44</v>
      </c>
      <c r="B28" s="95"/>
      <c r="C28" s="63"/>
      <c r="D28" s="63"/>
      <c r="E28" s="64"/>
      <c r="F28" s="64"/>
      <c r="G28" s="85"/>
      <c r="H28" s="92"/>
      <c r="I28">
        <f t="shared" si="0"/>
        <v>8</v>
      </c>
    </row>
    <row r="29" spans="1:9" x14ac:dyDescent="0.2">
      <c r="A29" s="66">
        <v>45</v>
      </c>
      <c r="B29" s="67" t="s">
        <v>102</v>
      </c>
      <c r="C29" s="63" t="s">
        <v>53</v>
      </c>
      <c r="D29" s="63"/>
      <c r="E29" s="112"/>
      <c r="F29" s="64"/>
      <c r="G29" s="85"/>
      <c r="H29" s="92"/>
      <c r="I29">
        <f t="shared" si="0"/>
        <v>8</v>
      </c>
    </row>
    <row r="30" spans="1:9" x14ac:dyDescent="0.2">
      <c r="A30" s="71">
        <v>45</v>
      </c>
      <c r="B30" s="95"/>
      <c r="C30" s="63"/>
      <c r="D30" s="63"/>
      <c r="E30" s="64"/>
      <c r="F30" s="64"/>
      <c r="G30" s="85"/>
      <c r="H30" s="92"/>
      <c r="I30">
        <f t="shared" si="0"/>
        <v>8</v>
      </c>
    </row>
    <row r="31" spans="1:9" x14ac:dyDescent="0.2">
      <c r="A31" s="66">
        <v>46</v>
      </c>
      <c r="B31" s="67" t="s">
        <v>103</v>
      </c>
      <c r="C31" s="63" t="s">
        <v>186</v>
      </c>
      <c r="D31" s="63"/>
      <c r="E31" s="64"/>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7</v>
      </c>
      <c r="D52" s="75"/>
      <c r="E52" s="112" t="s">
        <v>221</v>
      </c>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B10A9</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Elmshurst Crescent 18-28, N2 0LP</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drying room doors should be kept locked/secured/closed when not in use. Doors should be fitted with self closers and kept closed when not in use or alternatively kept locked and residents should be provided with a key to these rooms.</v>
      </c>
      <c r="D12" s="48" t="str">
        <f>IF(ISNA(VLOOKUP(A12,Data!A:G,3,FALSE)),"",IF((VLOOKUP(A12,Data!A:G,3,FALSE)=0),"",VLOOKUP(A12,Data!A:G,3,FALSE)))</f>
        <v>P1</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The pram shed area requires fire rating. This includes enclosing the area above pram shed doors as well as replacing all pram shed doors to FD30S standard (fitted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Coal shoot doors require further investigation. Recommend internal flat surveys to determine fire rating from inside dwelling flats.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51" x14ac:dyDescent="0.2">
      <c r="A15" s="44">
        <v>4</v>
      </c>
      <c r="B15" s="49">
        <f>IF(ISNA(VLOOKUP(A15,Data!A:D,2,FALSE)),"",IF((VLOOKUP(A15,Data!A:D,2,FALSE)=0),"",VLOOKUP(A15,Data!A:D,2,FALSE)))</f>
        <v>14</v>
      </c>
      <c r="C15" s="7" t="str">
        <f>IF(ISNA(VLOOKUP(A15,Data!A:D,4,FALSE)),"",IF((VLOOKUP(A15,Data!A:D,4,FALSE)=0),"",VLOOKUP(A15,Data!A:D,4,FALSE)))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20</v>
      </c>
      <c r="C16" s="7" t="str">
        <f>IF(ISNA(VLOOKUP(A16,Data!A:D,4,FALSE)),"",IF((VLOOKUP(A16,Data!A:D,4,FALSE)=0),"",VLOOKUP(A16,Data!A:D,4,FALSE)))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would be advisable to fit a BS5839-6 LD2 system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27</v>
      </c>
      <c r="C18" s="7" t="str">
        <f>IF(ISNA(VLOOKUP(A18,Data!A:D,4,FALSE)),"",IF((VLOOKUP(A18,Data!A:D,4,FALSE)=0),"",VLOOKUP(A18,Data!A:D,4,FALSE)))</f>
        <v xml:space="preserve">The building has internal stacks and it is therefore recommended that a sample survey of 1 or more flats is carried out to ensure that the compartmentation levels between flats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34</v>
      </c>
      <c r="C19" s="7" t="str">
        <f>IF(ISNA(VLOOKUP(A19,Data!A:D,4,FALSE)),"",IF((VLOOKUP(A19,Data!A:D,4,FALSE)=0),"",VLOOKUP(A19,Data!A:D,4,FALSE)))</f>
        <v>Roof void survey recommended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FBW</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FD30S doors.</v>
      </c>
      <c r="E31" s="38" t="e">
        <f>FRA!#REF!</f>
        <v>#REF!</v>
      </c>
      <c r="F31" s="39">
        <f>FRA!F43</f>
        <v>0</v>
      </c>
      <c r="G31" s="96">
        <f>FRA!G43</f>
        <v>0</v>
      </c>
    </row>
    <row r="32" spans="1:7" x14ac:dyDescent="0.2">
      <c r="A32" s="38">
        <f>FRA!I44</f>
        <v>1</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1</v>
      </c>
      <c r="B34" s="38">
        <f>FRA!A46</f>
        <v>14</v>
      </c>
      <c r="C34" s="38">
        <f>FRA!D46</f>
        <v>0</v>
      </c>
      <c r="D34" s="39" t="str">
        <f>FRA!E46</f>
        <v>Electrical intake checked, secure (FB1) and clear of storage with no compartment breaches. The intake door is FD30S standard. EIC 24/11/16</v>
      </c>
      <c r="E34" s="38" t="e">
        <f>FRA!#REF!</f>
        <v>#REF!</v>
      </c>
      <c r="F34" s="39">
        <f>FRA!F46</f>
        <v>0</v>
      </c>
      <c r="G34" s="96">
        <f>FRA!G46</f>
        <v>0</v>
      </c>
    </row>
    <row r="35" spans="1:7" x14ac:dyDescent="0.2">
      <c r="A35" s="38">
        <f>FRA!I47</f>
        <v>2</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3</v>
      </c>
      <c r="B36" s="38">
        <f>FRA!A48</f>
        <v>14</v>
      </c>
      <c r="C36" s="38" t="str">
        <f>FRA!D48</f>
        <v>P3</v>
      </c>
      <c r="D36" s="39" t="str">
        <f>FRA!E48</f>
        <v>Coal shoot doors require further investigation. Recommend internal flat surveys to determine fire rating from inside dwelling flats.</v>
      </c>
      <c r="E36" s="38" t="e">
        <f>FRA!#REF!</f>
        <v>#REF!</v>
      </c>
      <c r="F36" s="39">
        <f>FRA!F48</f>
        <v>0</v>
      </c>
      <c r="G36" s="96">
        <f>FRA!G48</f>
        <v>0</v>
      </c>
    </row>
    <row r="37" spans="1:7" x14ac:dyDescent="0.2">
      <c r="A37" s="38">
        <f>FRA!I49</f>
        <v>4</v>
      </c>
      <c r="B37" s="38">
        <f>FRA!A49</f>
        <v>14</v>
      </c>
      <c r="C37" s="38" t="str">
        <f>FRA!D49</f>
        <v>P3</v>
      </c>
      <c r="D37" s="39" t="str">
        <f>FRA!E49</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4</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5</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t="str">
        <f>FRA!E66</f>
        <v>No recorded test date</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f>FRA!E75</f>
        <v>0</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f>FRA!E95</f>
        <v>0</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8</v>
      </c>
      <c r="B92" s="53">
        <f>FRA!A104</f>
        <v>34</v>
      </c>
      <c r="C92" s="38" t="str">
        <f>FRA!D104</f>
        <v>P3</v>
      </c>
      <c r="D92" s="39" t="str">
        <f>FRA!E104</f>
        <v>Roof void survey recommended</v>
      </c>
      <c r="E92" s="38" t="e">
        <f>FRA!#REF!</f>
        <v>#REF!</v>
      </c>
      <c r="F92" s="39">
        <f>FRA!F104</f>
        <v>0</v>
      </c>
      <c r="G92" s="96">
        <f>FRA!G104</f>
        <v>0</v>
      </c>
    </row>
    <row r="93" spans="1:7" x14ac:dyDescent="0.2">
      <c r="A93" s="38">
        <f>FRA!I105</f>
        <v>8</v>
      </c>
      <c r="B93" s="38">
        <f>FRA!A105</f>
        <v>35</v>
      </c>
      <c r="C93" s="38">
        <f>FRA!D105</f>
        <v>0</v>
      </c>
      <c r="D93" s="39">
        <f>FRA!E105</f>
        <v>0</v>
      </c>
      <c r="E93" s="38" t="e">
        <f>FRA!#REF!</f>
        <v>#REF!</v>
      </c>
      <c r="F93" s="39">
        <f>FRA!F105</f>
        <v>0</v>
      </c>
      <c r="G93" s="96">
        <f>FRA!G105</f>
        <v>0</v>
      </c>
    </row>
    <row r="94" spans="1:7" x14ac:dyDescent="0.2">
      <c r="A94" s="38">
        <f>FRA!I106</f>
        <v>8</v>
      </c>
      <c r="B94" s="38">
        <f>FRA!A106</f>
        <v>36</v>
      </c>
      <c r="C94" s="38">
        <f>FRA!D106</f>
        <v>0</v>
      </c>
      <c r="D94" s="39">
        <f>FRA!E106</f>
        <v>0</v>
      </c>
      <c r="E94" s="38" t="e">
        <f>FRA!#REF!</f>
        <v>#REF!</v>
      </c>
      <c r="F94" s="39">
        <f>FRA!F106</f>
        <v>0</v>
      </c>
      <c r="G94" s="96">
        <f>FRA!G106</f>
        <v>0</v>
      </c>
    </row>
    <row r="95" spans="1:7" ht="13.5" thickBot="1" x14ac:dyDescent="0.25">
      <c r="A95" s="38">
        <f>FRA!I107</f>
        <v>8</v>
      </c>
      <c r="B95" s="38">
        <f>FRA!A107</f>
        <v>37</v>
      </c>
      <c r="C95" s="40">
        <f>FRA!D107</f>
        <v>0</v>
      </c>
      <c r="D95" s="41">
        <f>FRA!E107</f>
        <v>0</v>
      </c>
      <c r="E95" s="38" t="e">
        <f>FRA!#REF!</f>
        <v>#REF!</v>
      </c>
      <c r="F95" s="39">
        <f>FRA!F107</f>
        <v>0</v>
      </c>
      <c r="G95" s="96">
        <f>FRA!G107</f>
        <v>0</v>
      </c>
    </row>
    <row r="96" spans="1:7" x14ac:dyDescent="0.2">
      <c r="A96" s="56">
        <f>'M-M'!I13</f>
        <v>8</v>
      </c>
      <c r="B96" s="42">
        <f>'M-M'!A13</f>
        <v>38</v>
      </c>
      <c r="C96" s="42">
        <f>'M-M'!D13</f>
        <v>0</v>
      </c>
      <c r="D96" s="43" t="str">
        <f>'M-M'!E13</f>
        <v>Records are held centrally by the Health and Safety Team</v>
      </c>
      <c r="E96" s="42" t="e">
        <f>'M-M'!#REF!</f>
        <v>#REF!</v>
      </c>
      <c r="F96" s="43">
        <f>'M-M'!F13</f>
        <v>0</v>
      </c>
      <c r="G96" s="97">
        <f>'M-M'!G13</f>
        <v>0</v>
      </c>
    </row>
    <row r="97" spans="1:7" x14ac:dyDescent="0.2">
      <c r="A97" s="56">
        <f>'M-M'!I14</f>
        <v>8</v>
      </c>
      <c r="B97" s="101">
        <f>'M-M'!A14</f>
        <v>38</v>
      </c>
      <c r="C97" s="101">
        <f>'M-M'!D14</f>
        <v>0</v>
      </c>
      <c r="D97" s="102">
        <f>'M-M'!E14</f>
        <v>0</v>
      </c>
      <c r="E97" s="101" t="e">
        <f>'M-M'!#REF!</f>
        <v>#REF!</v>
      </c>
      <c r="F97" s="102">
        <f>'M-M'!F14</f>
        <v>0</v>
      </c>
      <c r="G97" s="103">
        <f>'M-M'!G14</f>
        <v>0</v>
      </c>
    </row>
    <row r="98" spans="1:7" x14ac:dyDescent="0.2">
      <c r="A98" s="56">
        <f>'M-M'!I15</f>
        <v>8</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8</v>
      </c>
      <c r="B99" s="101">
        <f>'M-M'!A16</f>
        <v>39</v>
      </c>
      <c r="C99" s="101">
        <f>'M-M'!D16</f>
        <v>0</v>
      </c>
      <c r="D99" s="102">
        <f>'M-M'!E16</f>
        <v>0</v>
      </c>
      <c r="E99" s="101" t="e">
        <f>'M-M'!#REF!</f>
        <v>#REF!</v>
      </c>
      <c r="F99" s="102">
        <f>'M-M'!F16</f>
        <v>0</v>
      </c>
      <c r="G99" s="103">
        <f>'M-M'!G16</f>
        <v>0</v>
      </c>
    </row>
    <row r="100" spans="1:7" x14ac:dyDescent="0.2">
      <c r="A100" s="56">
        <f>'M-M'!I17</f>
        <v>8</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8</v>
      </c>
      <c r="B101" s="101">
        <f>'M-M'!A18</f>
        <v>40</v>
      </c>
      <c r="C101" s="101">
        <f>'M-M'!D18</f>
        <v>0</v>
      </c>
      <c r="D101" s="102">
        <f>'M-M'!E18</f>
        <v>0</v>
      </c>
      <c r="E101" s="101" t="e">
        <f>'M-M'!#REF!</f>
        <v>#REF!</v>
      </c>
      <c r="F101" s="102">
        <f>'M-M'!F18</f>
        <v>0</v>
      </c>
      <c r="G101" s="103">
        <f>'M-M'!G18</f>
        <v>0</v>
      </c>
    </row>
    <row r="102" spans="1:7" x14ac:dyDescent="0.2">
      <c r="A102" s="56">
        <f>'M-M'!I19</f>
        <v>8</v>
      </c>
      <c r="B102" s="36">
        <v>0</v>
      </c>
      <c r="C102" s="36">
        <v>0</v>
      </c>
      <c r="D102" s="37">
        <v>0</v>
      </c>
      <c r="E102" s="38" t="e">
        <f>'M-M'!#REF!</f>
        <v>#REF!</v>
      </c>
      <c r="F102" s="39">
        <f>'M-M'!F19</f>
        <v>0</v>
      </c>
      <c r="G102" s="96">
        <f>'M-M'!G19</f>
        <v>0</v>
      </c>
    </row>
    <row r="103" spans="1:7" x14ac:dyDescent="0.2">
      <c r="A103" s="56">
        <f>'M-M'!I20</f>
        <v>8</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8</v>
      </c>
      <c r="B104" s="104">
        <f>'M-M'!A21</f>
        <v>41</v>
      </c>
      <c r="C104" s="36">
        <f>'M-M'!D21</f>
        <v>0</v>
      </c>
      <c r="D104" s="37">
        <f>'M-M'!E21</f>
        <v>0</v>
      </c>
      <c r="E104" s="38" t="e">
        <f>'M-M'!#REF!</f>
        <v>#REF!</v>
      </c>
      <c r="F104" s="39">
        <f>'M-M'!F21</f>
        <v>0</v>
      </c>
      <c r="G104" s="96">
        <f>'M-M'!G21</f>
        <v>0</v>
      </c>
    </row>
    <row r="105" spans="1:7" x14ac:dyDescent="0.2">
      <c r="A105" s="56">
        <f>'M-M'!I22</f>
        <v>8</v>
      </c>
      <c r="B105" s="104">
        <f>'M-M'!A22</f>
        <v>42</v>
      </c>
      <c r="C105" s="36">
        <f>'M-M'!D22</f>
        <v>0</v>
      </c>
      <c r="D105" s="37">
        <f>'M-M'!E22</f>
        <v>0</v>
      </c>
      <c r="E105" s="38" t="e">
        <f>'M-M'!#REF!</f>
        <v>#REF!</v>
      </c>
      <c r="F105" s="39">
        <f>'M-M'!F22</f>
        <v>0</v>
      </c>
      <c r="G105" s="96">
        <f>'M-M'!G22</f>
        <v>0</v>
      </c>
    </row>
    <row r="106" spans="1:7" x14ac:dyDescent="0.2">
      <c r="A106" s="56">
        <f>'M-M'!I23</f>
        <v>8</v>
      </c>
      <c r="B106" s="104">
        <f>'M-M'!A23</f>
        <v>42</v>
      </c>
      <c r="C106" s="36">
        <f>'M-M'!D23</f>
        <v>0</v>
      </c>
      <c r="D106" s="37">
        <f>'M-M'!E23</f>
        <v>0</v>
      </c>
      <c r="E106" s="38" t="e">
        <f>'M-M'!#REF!</f>
        <v>#REF!</v>
      </c>
      <c r="F106" s="39">
        <f>'M-M'!F23</f>
        <v>0</v>
      </c>
      <c r="G106" s="96">
        <f>'M-M'!G23</f>
        <v>0</v>
      </c>
    </row>
    <row r="107" spans="1:7" x14ac:dyDescent="0.2">
      <c r="A107" s="56">
        <f>'M-M'!I24</f>
        <v>8</v>
      </c>
      <c r="B107" s="36">
        <v>0</v>
      </c>
      <c r="C107" s="36">
        <v>0</v>
      </c>
      <c r="D107" s="37">
        <v>0</v>
      </c>
      <c r="E107" s="38" t="e">
        <f>'M-M'!#REF!</f>
        <v>#REF!</v>
      </c>
      <c r="F107" s="39">
        <f>'M-M'!F24</f>
        <v>0</v>
      </c>
      <c r="G107" s="96">
        <f>'M-M'!G24</f>
        <v>0</v>
      </c>
    </row>
    <row r="108" spans="1:7" x14ac:dyDescent="0.2">
      <c r="A108" s="56">
        <f>'M-M'!I25</f>
        <v>8</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8</v>
      </c>
      <c r="B109" s="104">
        <f>'M-M'!A26</f>
        <v>43</v>
      </c>
      <c r="C109" s="36">
        <f>'M-M'!D26</f>
        <v>0</v>
      </c>
      <c r="D109" s="37">
        <f>'M-M'!E26</f>
        <v>0</v>
      </c>
      <c r="E109" s="38" t="e">
        <f>'M-M'!#REF!</f>
        <v>#REF!</v>
      </c>
      <c r="F109" s="39">
        <f>'M-M'!F26</f>
        <v>0</v>
      </c>
      <c r="G109" s="96">
        <f>'M-M'!G26</f>
        <v>0</v>
      </c>
    </row>
    <row r="110" spans="1:7" x14ac:dyDescent="0.2">
      <c r="A110" s="56">
        <f>'M-M'!I27</f>
        <v>8</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8</v>
      </c>
      <c r="B111" s="104">
        <f>'M-M'!A28</f>
        <v>44</v>
      </c>
      <c r="C111" s="36">
        <f>'M-M'!D28</f>
        <v>0</v>
      </c>
      <c r="D111" s="37">
        <f>'M-M'!E28</f>
        <v>0</v>
      </c>
      <c r="E111" s="38" t="e">
        <f>'M-M'!#REF!</f>
        <v>#REF!</v>
      </c>
      <c r="F111" s="39">
        <f>'M-M'!F28</f>
        <v>0</v>
      </c>
      <c r="G111" s="96">
        <f>'M-M'!G28</f>
        <v>0</v>
      </c>
    </row>
    <row r="112" spans="1:7" x14ac:dyDescent="0.2">
      <c r="A112" s="56">
        <f>'M-M'!I29</f>
        <v>8</v>
      </c>
      <c r="B112" s="104">
        <f>'M-M'!A29</f>
        <v>45</v>
      </c>
      <c r="C112" s="36">
        <f>'M-M'!D29</f>
        <v>0</v>
      </c>
      <c r="D112" s="37">
        <f>'M-M'!E29</f>
        <v>0</v>
      </c>
      <c r="E112" s="38" t="e">
        <f>'M-M'!#REF!</f>
        <v>#REF!</v>
      </c>
      <c r="F112" s="39">
        <f>'M-M'!F29</f>
        <v>0</v>
      </c>
      <c r="G112" s="96">
        <f>'M-M'!G29</f>
        <v>0</v>
      </c>
    </row>
    <row r="113" spans="1:7" x14ac:dyDescent="0.2">
      <c r="A113" s="56">
        <f>'M-M'!I30</f>
        <v>8</v>
      </c>
      <c r="B113" s="104">
        <f>'M-M'!A30</f>
        <v>45</v>
      </c>
      <c r="C113" s="36">
        <f>'M-M'!D30</f>
        <v>0</v>
      </c>
      <c r="D113" s="37">
        <f>'M-M'!E30</f>
        <v>0</v>
      </c>
      <c r="E113" s="38" t="e">
        <f>'M-M'!#REF!</f>
        <v>#REF!</v>
      </c>
      <c r="F113" s="39">
        <f>'M-M'!F30</f>
        <v>0</v>
      </c>
      <c r="G113" s="96">
        <f>'M-M'!G30</f>
        <v>0</v>
      </c>
    </row>
    <row r="114" spans="1:7" x14ac:dyDescent="0.2">
      <c r="A114" s="56">
        <f>'M-M'!I31</f>
        <v>8</v>
      </c>
      <c r="B114" s="104">
        <f>'M-M'!A31</f>
        <v>46</v>
      </c>
      <c r="C114" s="36">
        <f>'M-M'!D31</f>
        <v>0</v>
      </c>
      <c r="D114" s="37">
        <f>'M-M'!E31</f>
        <v>0</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t="str">
        <f>'M-M'!E52</f>
        <v>No recorded date on the premises</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-1873512973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