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Pic 188" sheetId="7" r:id="rId6"/>
    <sheet name="Data" sheetId="6" state="hidden" r:id="rId7"/>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<sst xmlns="http://schemas.openxmlformats.org/spreadsheetml/2006/main" count="383" uniqueCount="232">
  <si>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</si>
  <si>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</si>
  <si>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</si>
  <si>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</si>
  <si>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</si>
  <si>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</si>
  <si>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</si>
  <si>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</si>
  <si>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</si>
  <si>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</si>
  <si>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</si>
  <si>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</si>
  <si>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</si>
  <si>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</si>
  <si>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</si>
  <si>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</si>
  <si>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</si>
  <si>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</si>
  <si>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</si>
  <si>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</si>
  <si>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</si>
  <si>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</si>
  <si>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</si>
  <si>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</si>
  <si>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</si>
  <si>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</si>
  <si>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</si>
  <si>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</si>
  <si>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</si>
  <si>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</si>
  <si>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</si>
  <si>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</si>
  <si>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</si>
  <si>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</si>
  <si>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</si>
  <si>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</si>
  <si>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</si>
  <si>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</si>
  <si>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</si>
  <si>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</si>
  <si>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</si>
  <si>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</si>
  <si>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</si>
  <si>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</si>
  <si>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</si>
  <si>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</si>
  <si>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</si>
  <si>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</si>
  <si>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</si>
  <si>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</si>
  <si>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</si>
  <si>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</si>
  <si>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</si>
  <si>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</si>
  <si>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</si>
  <si>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</si>
  <si>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</si>
  <si>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</si>
  <si>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</si>
  <si>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</si>
  <si>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</si>
  <si>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</si>
  <si>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</si>
  <si>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</si>
  <si>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</si>
  <si>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</si>
  <si>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</si>
  <si>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</si>
  <si>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</si>
  <si>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</si>
  <si>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</si>
  <si>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</si>
  <si>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</si>
  <si>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</si>
  <si>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</si>
  <si>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</si>
  <si>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</si>
  <si>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</si>
  <si>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</si>
  <si>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</si>
  <si>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</si>
  <si>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</si>
  <si>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</si>
  <si>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</si>
  <si>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</si>
  <si>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</si>
  <si>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</si>
  <si>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</si>
  <si>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</si>
  <si>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</si>
  <si>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</si>
  <si>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</si>
  <si>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</si>
  <si>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</si>
  <si>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</si>
  <si>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</si>
  <si>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</si>
  <si>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</si>
  <si>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</si>
  <si>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</si>
  <si>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</si>
  <si>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</si>
  <si>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</si>
  <si>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</si>
  <si>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</si>
  <si>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</si>
  <si>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</si>
  <si>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</si>
  <si>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</si>
  <si>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</si>
  <si>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</si>
  <si>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</si>
  <si>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</si>
  <si>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</si>
  <si>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</si>
  <si>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</si>
  <si>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</si>
  <si>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</si>
  <si>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</si>
  <si>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</si>
  <si>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</si>
  <si>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</si>
  <si>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</si>
  <si>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</si>
  <si>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</si>
  <si>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</si>
  <si>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</si>
  <si>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</si>
  <si>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</si>
  <si>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</si>
  <si>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</si>
  <si>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</si>
  <si>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</si>
  <si>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</si>
  <si>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</si>
  <si>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</si>
  <si>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</si>
  <si>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</si>
  <si>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</si>
  <si>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</si>
  <si>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</si>
  <si>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</si>
  <si>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</si>
  <si>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</si>
  <si>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</si>
  <si>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</si>
  <si>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</si>
  <si>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</si>
  <si>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</si>
  <si>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</si>
  <si>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</si>
  <si>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</si>
  <si>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</si>
  <si>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</si>
  <si>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</si>
  <si>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</si>
  <si>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</si>
  <si>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</si>
  <si>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</si>
  <si>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</si>
  <si>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</si>
  <si>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</si>
  <si>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</si>
  <si>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</si>
  <si>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</si>
  <si>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</si>
  <si>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</si>
  <si>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</si>
  <si>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</si>
  <si>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</si>
  <si>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</si>
  <si>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</si>
  <si>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</si>
  <si>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</si>
  <si>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</si>
  <si>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</si>
  <si>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</si>
  <si>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</si>
  <si>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</si>
  <si>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</si>
  <si>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</si>
  <si>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</si>
  <si>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</si>
  <si>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</si>
  <si>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</si>
  <si>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</si>
  <si>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</si>
  <si>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</si>
  <si>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</si>
  <si>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</si>
  <si>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</si>
  <si>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</si>
  <si>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</si>
  <si>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</si>
  <si>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</si>
  <si>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</si>
  <si>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</si>
  <si>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</si>
  <si>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</si>
  <si>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</si>
  <si>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</si>
  <si>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</si>
  <si>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</si>
  <si>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</si>
  <si>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</si>
  <si>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</si>
  <si>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</si>
  <si>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</si>
  <si>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</si>
  <si>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</si>
  <si>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</si>
  <si>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 xml:space="preserve">The building has internal stacks. It is recommended that a sample survey of 2 or more flats is carried out to ensure that the compartmentation levels between flats is adequate.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</si>
  <si>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</si>
  <si>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B95A1</t>
  </si>
  <si>
    <t>Internal and external communal areas including the following:
entrances, exits, escape stairs, landings, lobbies, electrical intake/service cupboards, pram shed areas, refuse areas. Ventilation - open balcony - 2 way MOE</t>
  </si>
  <si>
    <t>24 flats, 6 floors, 2 staircases + ramps and shared lifts (not FF)</t>
  </si>
  <si>
    <t>There is no secure entry system fitted to this building and one should be considered in line with Barnet Homes policy</t>
  </si>
  <si>
    <t>The travel distances are satisfactory and in line with the requirements of the Building Regulations, Approved Document B. Two directions of escape</t>
  </si>
  <si>
    <t>FD30 doors are not required as there are two directions of escape and flats are open balcony</t>
  </si>
  <si>
    <t>The electrical intake door is an FD30S door</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</si>
  <si>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</si>
  <si>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All pram shed doors are secured</t>
  </si>
  <si>
    <t>There is paint delamination throughout the building and it should be removed and the area redecorated using Class 0 paint</t>
  </si>
  <si>
    <t>Check emergency lighting records</t>
  </si>
  <si>
    <t>The electrical intake was checked and secure (Gerda) with no compartment penetrations. EIC 25/02/15</t>
  </si>
  <si>
    <t>184-188</t>
  </si>
  <si>
    <t>FED 74 is a UPVC door and is on part of the means of escape, single direction of escape and this door should be replaced with a certified FD30S doorset fitted to BS8214</t>
  </si>
  <si>
    <t>FED's 75-79 are also on the single direction of escape and require fire rated and insulated glazing to a minimum height of 1.1m</t>
  </si>
  <si>
    <t>Remove storage/rubbish on the 1st floor by the bin chute (pic 188)</t>
  </si>
  <si>
    <t>Test date 27/07/16</t>
  </si>
  <si>
    <t>DRM appears to be in good working order</t>
  </si>
  <si>
    <t>Check DRM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</si>
</sst>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2" name="Picture 1">
          <a:extLst>
            <a:ext uri="{FF2B5EF4-FFF2-40B4-BE49-F238E27FC236}">
              <a16:creationId xmlns:a16="http://schemas.microsoft.com/office/drawing/2014/main" id="{66BACA8B-02E8-4E3B-990C-F99758AFAA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77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532800</xdr:colOff>
      <xdr:row>23</xdr:row>
      <xdr:rowOff>37650</xdr:rowOff>
    </xdr:to>
    <xdr:pic>
      <xdr:nvPicPr>
        <xdr:cNvPr id="2" name="Picture 1">
          <a:extLst>
            <a:ext uri="{FF2B5EF4-FFF2-40B4-BE49-F238E27FC236}">
              <a16:creationId xmlns:a16="http://schemas.microsoft.com/office/drawing/2014/main" id="{84BF0AB4-DF0F-44DA-8DC4-B50D42E864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4800000" cy="36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213</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7" t="s">
        <v>225</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42765</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205</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Marsh Drive 73-96, NW9 7QE</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B95A1</v>
      </c>
    </row>
    <row r="2" spans="1:18" ht="15.95" customHeight="1" thickBot="1" x14ac:dyDescent="0.25">
      <c r="A2" s="23" t="s">
        <v>11</v>
      </c>
      <c r="B2" s="24"/>
      <c r="C2" s="207" t="str">
        <f ca="1">'FRA-detail'!A26</f>
        <v>Marsh Drive 73-96, NW9 7QE</v>
      </c>
      <c r="D2" s="208"/>
      <c r="E2" s="208"/>
      <c r="F2" s="208"/>
      <c r="G2" s="208"/>
      <c r="H2" s="208"/>
      <c r="I2" s="208"/>
      <c r="J2" s="209"/>
      <c r="K2" s="210" t="s">
        <v>130</v>
      </c>
      <c r="L2" s="211"/>
      <c r="M2" s="211"/>
      <c r="N2" s="139">
        <f>'FRA-detail'!J8</f>
        <v>42765</v>
      </c>
      <c r="O2" s="9"/>
      <c r="P2" s="9"/>
    </row>
    <row r="4" spans="1:18" ht="15" customHeight="1" x14ac:dyDescent="0.2">
      <c r="A4" t="s">
        <v>36</v>
      </c>
      <c r="C4" s="218" t="s">
        <v>27</v>
      </c>
      <c r="D4" s="219"/>
      <c r="E4" s="219"/>
      <c r="F4" s="220"/>
      <c r="H4" s="10" t="s">
        <v>35</v>
      </c>
      <c r="I4" s="11"/>
      <c r="J4" s="11"/>
      <c r="K4" s="11"/>
      <c r="L4" s="11"/>
      <c r="M4" s="11"/>
      <c r="N4" s="11"/>
      <c r="O4" s="11"/>
      <c r="P4" s="12"/>
      <c r="R4" t="s">
        <v>25</v>
      </c>
    </row>
    <row r="5" spans="1:18" x14ac:dyDescent="0.2">
      <c r="C5" s="214" t="s">
        <v>37</v>
      </c>
      <c r="D5" s="214"/>
      <c r="E5" s="214"/>
      <c r="F5" s="214"/>
      <c r="H5" s="13"/>
      <c r="I5" s="14"/>
      <c r="J5" s="14"/>
      <c r="K5" s="14"/>
      <c r="L5" s="14"/>
      <c r="M5" s="14"/>
      <c r="N5" s="14"/>
      <c r="O5" s="14"/>
      <c r="P5" s="15"/>
      <c r="R5" t="s">
        <v>27</v>
      </c>
    </row>
    <row r="6" spans="1:18" x14ac:dyDescent="0.2">
      <c r="C6" s="215"/>
      <c r="D6" s="215"/>
      <c r="E6" s="215"/>
      <c r="F6" s="21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214</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9" t="s">
        <v>202</v>
      </c>
      <c r="B14" s="230"/>
      <c r="C14" s="230"/>
      <c r="D14" s="230"/>
      <c r="E14" s="230"/>
      <c r="F14" s="231"/>
      <c r="H14" s="16" t="s">
        <v>15</v>
      </c>
      <c r="I14" s="17"/>
      <c r="J14" s="216" t="s">
        <v>18</v>
      </c>
      <c r="K14" s="216"/>
      <c r="L14" s="216"/>
      <c r="M14" s="216"/>
      <c r="N14" s="216"/>
      <c r="O14" s="216"/>
      <c r="P14" s="217"/>
    </row>
    <row r="15" spans="1:18" x14ac:dyDescent="0.2">
      <c r="A15" s="232"/>
      <c r="B15" s="233"/>
      <c r="C15" s="233"/>
      <c r="D15" s="233"/>
      <c r="E15" s="233"/>
      <c r="F15" s="234"/>
      <c r="H15" s="16" t="s">
        <v>16</v>
      </c>
      <c r="I15" s="17"/>
      <c r="J15" s="216" t="s">
        <v>140</v>
      </c>
      <c r="K15" s="216"/>
      <c r="L15" s="216"/>
      <c r="M15" s="216"/>
      <c r="N15" s="216"/>
      <c r="O15" s="216"/>
      <c r="P15" s="217"/>
    </row>
    <row r="16" spans="1:18" x14ac:dyDescent="0.2">
      <c r="A16" s="232"/>
      <c r="B16" s="233"/>
      <c r="C16" s="233"/>
      <c r="D16" s="233"/>
      <c r="E16" s="233"/>
      <c r="F16" s="234"/>
      <c r="H16" s="16"/>
      <c r="I16" s="17"/>
      <c r="J16" s="216"/>
      <c r="K16" s="216"/>
      <c r="L16" s="216"/>
      <c r="M16" s="216"/>
      <c r="N16" s="216"/>
      <c r="O16" s="216"/>
      <c r="P16" s="217"/>
    </row>
    <row r="17" spans="1:16" x14ac:dyDescent="0.2">
      <c r="A17" s="232"/>
      <c r="B17" s="233"/>
      <c r="C17" s="233"/>
      <c r="D17" s="233"/>
      <c r="E17" s="233"/>
      <c r="F17" s="234"/>
      <c r="H17" s="16" t="s">
        <v>17</v>
      </c>
      <c r="I17" s="17"/>
      <c r="J17" s="216" t="s">
        <v>19</v>
      </c>
      <c r="K17" s="216"/>
      <c r="L17" s="216"/>
      <c r="M17" s="216"/>
      <c r="N17" s="216"/>
      <c r="O17" s="216"/>
      <c r="P17" s="217"/>
    </row>
    <row r="18" spans="1:16" x14ac:dyDescent="0.2">
      <c r="A18" s="232"/>
      <c r="B18" s="233"/>
      <c r="C18" s="233"/>
      <c r="D18" s="233"/>
      <c r="E18" s="233"/>
      <c r="F18" s="234"/>
      <c r="H18" s="19"/>
      <c r="I18" s="17"/>
      <c r="J18" s="216"/>
      <c r="K18" s="216"/>
      <c r="L18" s="216"/>
      <c r="M18" s="216"/>
      <c r="N18" s="216"/>
      <c r="O18" s="216"/>
      <c r="P18" s="217"/>
    </row>
    <row r="19" spans="1:16" x14ac:dyDescent="0.2">
      <c r="A19" s="235"/>
      <c r="B19" s="236"/>
      <c r="C19" s="236"/>
      <c r="D19" s="236"/>
      <c r="E19" s="236"/>
      <c r="F19" s="237"/>
      <c r="H19" s="16" t="s">
        <v>14</v>
      </c>
      <c r="I19" s="17"/>
      <c r="J19" s="216" t="s">
        <v>20</v>
      </c>
      <c r="K19" s="216"/>
      <c r="L19" s="216"/>
      <c r="M19" s="216"/>
      <c r="N19" s="216"/>
      <c r="O19" s="216"/>
      <c r="P19" s="217"/>
    </row>
    <row r="20" spans="1:16" x14ac:dyDescent="0.2">
      <c r="H20" s="19"/>
      <c r="I20" s="17"/>
      <c r="J20" s="216"/>
      <c r="K20" s="216"/>
      <c r="L20" s="216"/>
      <c r="M20" s="216"/>
      <c r="N20" s="216"/>
      <c r="O20" s="216"/>
      <c r="P20" s="217"/>
    </row>
    <row r="21" spans="1:16" x14ac:dyDescent="0.2">
      <c r="A21" t="s">
        <v>40</v>
      </c>
      <c r="H21" s="16" t="s">
        <v>13</v>
      </c>
      <c r="I21" s="17"/>
      <c r="J21" s="216" t="s">
        <v>21</v>
      </c>
      <c r="K21" s="216"/>
      <c r="L21" s="216"/>
      <c r="M21" s="216"/>
      <c r="N21" s="216"/>
      <c r="O21" s="216"/>
      <c r="P21" s="217"/>
    </row>
    <row r="22" spans="1:16" ht="12.75" customHeight="1" x14ac:dyDescent="0.2">
      <c r="A22" s="176" t="s">
        <v>215</v>
      </c>
      <c r="B22" s="177"/>
      <c r="C22" s="177"/>
      <c r="D22" s="177"/>
      <c r="E22" s="177"/>
      <c r="F22" s="178"/>
      <c r="H22" s="19"/>
      <c r="I22" s="17"/>
      <c r="J22" s="216"/>
      <c r="K22" s="216"/>
      <c r="L22" s="216"/>
      <c r="M22" s="216"/>
      <c r="N22" s="216"/>
      <c r="O22" s="216"/>
      <c r="P22" s="217"/>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21" t="s">
        <v>24</v>
      </c>
      <c r="K25" s="222"/>
      <c r="L25" s="222"/>
      <c r="M25" s="222"/>
      <c r="N25" s="222"/>
      <c r="O25" s="222"/>
      <c r="P25" s="223"/>
    </row>
    <row r="26" spans="1:16" x14ac:dyDescent="0.2">
      <c r="A26" s="179"/>
      <c r="B26" s="180"/>
      <c r="C26" s="180"/>
      <c r="D26" s="180"/>
      <c r="E26" s="180"/>
      <c r="F26" s="181"/>
      <c r="H26" s="6" t="s">
        <v>25</v>
      </c>
      <c r="I26" s="212"/>
      <c r="J26" s="226" t="s">
        <v>26</v>
      </c>
      <c r="K26" s="227"/>
      <c r="L26" s="227"/>
      <c r="M26" s="227"/>
      <c r="N26" s="227"/>
      <c r="O26" s="227"/>
      <c r="P26" s="228"/>
    </row>
    <row r="27" spans="1:16" x14ac:dyDescent="0.2">
      <c r="A27" s="182"/>
      <c r="B27" s="183"/>
      <c r="C27" s="183"/>
      <c r="D27" s="183"/>
      <c r="E27" s="183"/>
      <c r="F27" s="184"/>
      <c r="H27" s="213" t="s">
        <v>27</v>
      </c>
      <c r="I27" s="212"/>
      <c r="J27" s="238" t="s">
        <v>28</v>
      </c>
      <c r="K27" s="238"/>
      <c r="L27" s="238"/>
      <c r="M27" s="238"/>
      <c r="N27" s="238"/>
      <c r="O27" s="238"/>
      <c r="P27" s="238"/>
    </row>
    <row r="28" spans="1:16" x14ac:dyDescent="0.2">
      <c r="A28" s="58"/>
      <c r="B28" s="58"/>
      <c r="C28" s="58"/>
      <c r="D28" s="58"/>
      <c r="E28" s="58"/>
      <c r="F28" s="58"/>
      <c r="H28" s="213"/>
      <c r="I28" s="212"/>
      <c r="J28" s="238"/>
      <c r="K28" s="238"/>
      <c r="L28" s="238"/>
      <c r="M28" s="238"/>
      <c r="N28" s="238"/>
      <c r="O28" s="238"/>
      <c r="P28" s="238"/>
    </row>
    <row r="29" spans="1:16" x14ac:dyDescent="0.2">
      <c r="A29" t="s">
        <v>116</v>
      </c>
      <c r="H29" s="213" t="s">
        <v>29</v>
      </c>
      <c r="I29" s="212"/>
      <c r="J29" s="238" t="s">
        <v>30</v>
      </c>
      <c r="K29" s="238"/>
      <c r="L29" s="238"/>
      <c r="M29" s="238"/>
      <c r="N29" s="238"/>
      <c r="O29" s="238"/>
      <c r="P29" s="238"/>
    </row>
    <row r="30" spans="1:16" ht="12.75" customHeight="1" x14ac:dyDescent="0.2">
      <c r="A30" s="240" t="s">
        <v>145</v>
      </c>
      <c r="B30" s="241"/>
      <c r="C30" s="241"/>
      <c r="D30" s="241"/>
      <c r="E30" s="241"/>
      <c r="F30" s="242"/>
      <c r="H30" s="213"/>
      <c r="I30" s="212"/>
      <c r="J30" s="238"/>
      <c r="K30" s="238"/>
      <c r="L30" s="238"/>
      <c r="M30" s="238"/>
      <c r="N30" s="238"/>
      <c r="O30" s="238"/>
      <c r="P30" s="238"/>
    </row>
    <row r="31" spans="1:16" ht="12.75" customHeight="1" x14ac:dyDescent="0.2">
      <c r="A31" s="243"/>
      <c r="B31" s="244"/>
      <c r="C31" s="244"/>
      <c r="D31" s="244"/>
      <c r="E31" s="244"/>
      <c r="F31" s="245"/>
      <c r="H31" s="213"/>
      <c r="I31" s="212"/>
      <c r="J31" s="238"/>
      <c r="K31" s="238"/>
      <c r="L31" s="238"/>
      <c r="M31" s="238"/>
      <c r="N31" s="238"/>
      <c r="O31" s="238"/>
      <c r="P31" s="238"/>
    </row>
    <row r="32" spans="1:16" x14ac:dyDescent="0.2">
      <c r="A32" s="243"/>
      <c r="B32" s="244"/>
      <c r="C32" s="244"/>
      <c r="D32" s="244"/>
      <c r="E32" s="244"/>
      <c r="F32" s="245"/>
      <c r="H32" s="213"/>
      <c r="I32" s="212"/>
      <c r="J32" s="238"/>
      <c r="K32" s="238"/>
      <c r="L32" s="238"/>
      <c r="M32" s="238"/>
      <c r="N32" s="238"/>
      <c r="O32" s="238"/>
      <c r="P32" s="238"/>
    </row>
    <row r="33" spans="1:16" x14ac:dyDescent="0.2">
      <c r="A33" s="246"/>
      <c r="B33" s="247"/>
      <c r="C33" s="247"/>
      <c r="D33" s="247"/>
      <c r="E33" s="247"/>
      <c r="F33" s="248"/>
      <c r="H33" s="213"/>
      <c r="I33" s="212"/>
      <c r="J33" s="252"/>
      <c r="K33" s="252"/>
      <c r="L33" s="252"/>
      <c r="M33" s="252"/>
      <c r="N33" s="252"/>
      <c r="O33" s="252"/>
      <c r="P33" s="252"/>
    </row>
    <row r="34" spans="1:16" x14ac:dyDescent="0.2">
      <c r="A34" s="59"/>
      <c r="B34" s="59"/>
      <c r="C34" s="59"/>
      <c r="D34" s="59"/>
      <c r="E34" s="59"/>
      <c r="F34" s="59"/>
      <c r="H34" s="213" t="s">
        <v>31</v>
      </c>
      <c r="I34" s="212"/>
      <c r="J34" s="238" t="s">
        <v>32</v>
      </c>
      <c r="K34" s="239"/>
      <c r="L34" s="239"/>
      <c r="M34" s="239"/>
      <c r="N34" s="239"/>
      <c r="O34" s="239"/>
      <c r="P34" s="239"/>
    </row>
    <row r="35" spans="1:16" x14ac:dyDescent="0.2">
      <c r="A35" t="s">
        <v>41</v>
      </c>
      <c r="H35" s="224"/>
      <c r="I35" s="225"/>
      <c r="J35" s="239"/>
      <c r="K35" s="239"/>
      <c r="L35" s="239"/>
      <c r="M35" s="239"/>
      <c r="N35" s="239"/>
      <c r="O35" s="239"/>
      <c r="P35" s="239"/>
    </row>
    <row r="36" spans="1:16" ht="12.75" customHeight="1" x14ac:dyDescent="0.2">
      <c r="A36" s="240" t="s">
        <v>146</v>
      </c>
      <c r="B36" s="241"/>
      <c r="C36" s="241"/>
      <c r="D36" s="241"/>
      <c r="E36" s="241"/>
      <c r="F36" s="242"/>
      <c r="H36" s="224"/>
      <c r="I36" s="225"/>
      <c r="J36" s="239"/>
      <c r="K36" s="239"/>
      <c r="L36" s="239"/>
      <c r="M36" s="239"/>
      <c r="N36" s="239"/>
      <c r="O36" s="239"/>
      <c r="P36" s="239"/>
    </row>
    <row r="37" spans="1:16" x14ac:dyDescent="0.2">
      <c r="A37" s="243"/>
      <c r="B37" s="244"/>
      <c r="C37" s="244"/>
      <c r="D37" s="244"/>
      <c r="E37" s="244"/>
      <c r="F37" s="245"/>
      <c r="H37" s="6" t="s">
        <v>33</v>
      </c>
      <c r="I37" s="8"/>
      <c r="J37" s="249" t="s">
        <v>34</v>
      </c>
      <c r="K37" s="250"/>
      <c r="L37" s="250"/>
      <c r="M37" s="250"/>
      <c r="N37" s="250"/>
      <c r="O37" s="250"/>
      <c r="P37" s="251"/>
    </row>
    <row r="38" spans="1:16" x14ac:dyDescent="0.2">
      <c r="A38" s="243"/>
      <c r="B38" s="244"/>
      <c r="C38" s="244"/>
      <c r="D38" s="244"/>
      <c r="E38" s="244"/>
      <c r="F38" s="245"/>
    </row>
    <row r="39" spans="1:16" x14ac:dyDescent="0.2">
      <c r="A39" s="246"/>
      <c r="B39" s="247"/>
      <c r="C39" s="247"/>
      <c r="D39" s="247"/>
      <c r="E39" s="247"/>
      <c r="F39" s="248"/>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B95A1</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Marsh Drive 73-96, NW9 7QE</v>
      </c>
      <c r="C10" s="258"/>
      <c r="D10" s="259"/>
      <c r="E10" s="150" t="s">
        <v>191</v>
      </c>
      <c r="F10" s="141">
        <f>'FRA-detail'!J8</f>
        <v>42765</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7</v>
      </c>
      <c r="D16" s="63" t="s">
        <v>150</v>
      </c>
      <c r="E16" s="112" t="s">
        <v>228</v>
      </c>
      <c r="F16" s="64"/>
      <c r="G16" s="85"/>
      <c r="H16" s="92"/>
      <c r="I16">
        <f t="shared" si="0"/>
        <v>1</v>
      </c>
    </row>
    <row r="17" spans="1:9" x14ac:dyDescent="0.2">
      <c r="A17" s="71">
        <v>2</v>
      </c>
      <c r="B17" s="95"/>
      <c r="C17" s="63"/>
      <c r="D17" s="63"/>
      <c r="E17" s="64"/>
      <c r="F17" s="64"/>
      <c r="G17" s="85"/>
      <c r="H17" s="92"/>
      <c r="I17">
        <f t="shared" si="0"/>
        <v>1</v>
      </c>
    </row>
    <row r="18" spans="1:9" x14ac:dyDescent="0.2">
      <c r="A18" s="61">
        <v>3</v>
      </c>
      <c r="B18" s="62" t="s">
        <v>55</v>
      </c>
      <c r="C18" s="63" t="s">
        <v>53</v>
      </c>
      <c r="D18" s="63"/>
      <c r="E18" s="64"/>
      <c r="F18" s="64"/>
      <c r="G18" s="85"/>
      <c r="H18" s="92"/>
      <c r="I18">
        <f t="shared" si="0"/>
        <v>1</v>
      </c>
    </row>
    <row r="19" spans="1:9" x14ac:dyDescent="0.2">
      <c r="A19" s="143" t="s">
        <v>60</v>
      </c>
      <c r="B19" s="65"/>
      <c r="C19" s="65"/>
      <c r="D19" s="65"/>
      <c r="E19" s="65"/>
      <c r="F19" s="65"/>
      <c r="G19" s="86"/>
      <c r="H19" s="86"/>
      <c r="I19">
        <f t="shared" si="0"/>
        <v>1</v>
      </c>
    </row>
    <row r="20" spans="1:9" ht="24" x14ac:dyDescent="0.2">
      <c r="A20" s="66">
        <v>4</v>
      </c>
      <c r="B20" s="67" t="s">
        <v>56</v>
      </c>
      <c r="C20" s="63" t="s">
        <v>7</v>
      </c>
      <c r="D20" s="63" t="s">
        <v>153</v>
      </c>
      <c r="E20" s="133" t="s">
        <v>216</v>
      </c>
      <c r="F20" s="64"/>
      <c r="G20" s="63"/>
      <c r="H20" s="92"/>
      <c r="I20">
        <f t="shared" si="0"/>
        <v>2</v>
      </c>
    </row>
    <row r="21" spans="1:9" x14ac:dyDescent="0.2">
      <c r="A21" s="71">
        <v>4</v>
      </c>
      <c r="B21" s="95"/>
      <c r="C21" s="63"/>
      <c r="D21" s="63"/>
      <c r="E21" s="64"/>
      <c r="F21" s="64"/>
      <c r="G21" s="63"/>
      <c r="H21" s="92"/>
      <c r="I21">
        <f t="shared" si="0"/>
        <v>2</v>
      </c>
    </row>
    <row r="22" spans="1:9" x14ac:dyDescent="0.2">
      <c r="A22" s="66">
        <v>5</v>
      </c>
      <c r="B22" s="67" t="s">
        <v>57</v>
      </c>
      <c r="C22" s="63" t="s">
        <v>6</v>
      </c>
      <c r="D22" s="63"/>
      <c r="E22" s="112" t="s">
        <v>209</v>
      </c>
      <c r="F22" s="64"/>
      <c r="G22" s="63"/>
      <c r="H22" s="92"/>
      <c r="I22">
        <f t="shared" si="0"/>
        <v>2</v>
      </c>
    </row>
    <row r="23" spans="1:9" x14ac:dyDescent="0.2">
      <c r="A23" s="71">
        <v>5</v>
      </c>
      <c r="B23" s="95"/>
      <c r="C23" s="63"/>
      <c r="D23" s="63"/>
      <c r="E23" s="64"/>
      <c r="F23" s="64"/>
      <c r="G23" s="63"/>
      <c r="H23" s="92"/>
      <c r="I23">
        <f t="shared" si="0"/>
        <v>2</v>
      </c>
    </row>
    <row r="24" spans="1:9" x14ac:dyDescent="0.2">
      <c r="A24" s="66">
        <v>6</v>
      </c>
      <c r="B24" s="67" t="s">
        <v>58</v>
      </c>
      <c r="C24" s="63" t="s">
        <v>6</v>
      </c>
      <c r="D24" s="63"/>
      <c r="E24" s="64" t="s">
        <v>125</v>
      </c>
      <c r="F24" s="64"/>
      <c r="G24" s="63"/>
      <c r="H24" s="92"/>
      <c r="I24">
        <f t="shared" si="0"/>
        <v>2</v>
      </c>
    </row>
    <row r="25" spans="1:9" x14ac:dyDescent="0.2">
      <c r="A25" s="71">
        <v>6</v>
      </c>
      <c r="B25" s="95"/>
      <c r="C25" s="63"/>
      <c r="D25" s="63"/>
      <c r="E25" s="64"/>
      <c r="F25" s="64"/>
      <c r="G25" s="63"/>
      <c r="H25" s="92"/>
      <c r="I25">
        <f t="shared" si="0"/>
        <v>2</v>
      </c>
    </row>
    <row r="26" spans="1:9" x14ac:dyDescent="0.2">
      <c r="A26" s="143" t="s">
        <v>59</v>
      </c>
      <c r="B26" s="65"/>
      <c r="C26" s="65"/>
      <c r="D26" s="65"/>
      <c r="E26" s="65"/>
      <c r="F26" s="65"/>
      <c r="G26" s="86"/>
      <c r="H26" s="86"/>
      <c r="I26">
        <f t="shared" si="0"/>
        <v>2</v>
      </c>
    </row>
    <row r="27" spans="1:9" x14ac:dyDescent="0.2">
      <c r="A27" s="66">
        <v>7</v>
      </c>
      <c r="B27" s="67" t="s">
        <v>61</v>
      </c>
      <c r="C27" s="63" t="s">
        <v>7</v>
      </c>
      <c r="D27" s="63"/>
      <c r="E27" s="64"/>
      <c r="F27" s="64"/>
      <c r="G27" s="63"/>
      <c r="H27" s="92"/>
      <c r="I27">
        <f t="shared" si="0"/>
        <v>2</v>
      </c>
    </row>
    <row r="28" spans="1:9" x14ac:dyDescent="0.2">
      <c r="A28" s="71">
        <v>7</v>
      </c>
      <c r="B28" s="95"/>
      <c r="C28" s="63"/>
      <c r="D28" s="63"/>
      <c r="E28" s="64"/>
      <c r="F28" s="64"/>
      <c r="G28" s="63"/>
      <c r="H28" s="92"/>
      <c r="I28">
        <f t="shared" si="0"/>
        <v>2</v>
      </c>
    </row>
    <row r="29" spans="1:9" x14ac:dyDescent="0.2">
      <c r="A29" s="143" t="s">
        <v>117</v>
      </c>
      <c r="B29" s="65"/>
      <c r="C29" s="65"/>
      <c r="D29" s="65"/>
      <c r="E29" s="65"/>
      <c r="F29" s="65"/>
      <c r="G29" s="86"/>
      <c r="H29" s="86"/>
      <c r="I29">
        <f t="shared" si="0"/>
        <v>2</v>
      </c>
    </row>
    <row r="30" spans="1:9" x14ac:dyDescent="0.2">
      <c r="A30" s="66">
        <v>8</v>
      </c>
      <c r="B30" s="106" t="s">
        <v>143</v>
      </c>
      <c r="C30" s="63" t="s">
        <v>53</v>
      </c>
      <c r="D30" s="63"/>
      <c r="E30" s="133"/>
      <c r="F30" s="64"/>
      <c r="G30" s="63"/>
      <c r="H30" s="92"/>
      <c r="I30">
        <f t="shared" si="0"/>
        <v>2</v>
      </c>
    </row>
    <row r="31" spans="1:9" x14ac:dyDescent="0.2">
      <c r="A31" s="71">
        <v>8</v>
      </c>
      <c r="B31" s="100"/>
      <c r="C31" s="63"/>
      <c r="D31" s="63"/>
      <c r="E31" s="64"/>
      <c r="F31" s="64"/>
      <c r="G31" s="63"/>
      <c r="H31" s="92"/>
      <c r="I31">
        <f t="shared" si="0"/>
        <v>2</v>
      </c>
    </row>
    <row r="32" spans="1:9" x14ac:dyDescent="0.2">
      <c r="A32" s="143" t="s">
        <v>62</v>
      </c>
      <c r="B32" s="65"/>
      <c r="C32" s="65"/>
      <c r="D32" s="65"/>
      <c r="E32" s="65"/>
      <c r="F32" s="65"/>
      <c r="G32" s="86"/>
      <c r="H32" s="86"/>
      <c r="I32">
        <f t="shared" si="0"/>
        <v>2</v>
      </c>
    </row>
    <row r="33" spans="1:9" ht="24" x14ac:dyDescent="0.2">
      <c r="A33" s="66">
        <v>9</v>
      </c>
      <c r="B33" s="67" t="s">
        <v>63</v>
      </c>
      <c r="C33" s="63" t="s">
        <v>6</v>
      </c>
      <c r="D33" s="63"/>
      <c r="E33" s="64" t="s">
        <v>208</v>
      </c>
      <c r="F33" s="64"/>
      <c r="G33" s="63"/>
      <c r="H33" s="92"/>
      <c r="I33">
        <f t="shared" si="0"/>
        <v>2</v>
      </c>
    </row>
    <row r="34" spans="1:9" x14ac:dyDescent="0.2">
      <c r="A34" s="71">
        <v>9</v>
      </c>
      <c r="B34" s="95"/>
      <c r="C34" s="63"/>
      <c r="D34" s="63"/>
      <c r="E34" s="64"/>
      <c r="F34" s="64"/>
      <c r="G34" s="63"/>
      <c r="H34" s="92"/>
      <c r="I34">
        <f t="shared" si="0"/>
        <v>2</v>
      </c>
    </row>
    <row r="35" spans="1:9" x14ac:dyDescent="0.2">
      <c r="A35" s="66">
        <v>10</v>
      </c>
      <c r="B35" s="67" t="s">
        <v>64</v>
      </c>
      <c r="C35" s="63" t="s">
        <v>6</v>
      </c>
      <c r="D35" s="63"/>
      <c r="E35" s="64"/>
      <c r="F35" s="64"/>
      <c r="G35" s="63"/>
      <c r="H35" s="92"/>
      <c r="I35">
        <f t="shared" si="0"/>
        <v>2</v>
      </c>
    </row>
    <row r="36" spans="1:9" x14ac:dyDescent="0.2">
      <c r="A36" s="71">
        <v>10</v>
      </c>
      <c r="B36" s="95"/>
      <c r="C36" s="63"/>
      <c r="D36" s="63"/>
      <c r="E36" s="64"/>
      <c r="F36" s="64"/>
      <c r="G36" s="63"/>
      <c r="H36" s="92"/>
      <c r="I36">
        <f t="shared" si="0"/>
        <v>2</v>
      </c>
    </row>
    <row r="37" spans="1:9" ht="36" x14ac:dyDescent="0.2">
      <c r="A37" s="66">
        <v>11</v>
      </c>
      <c r="B37" s="67" t="s">
        <v>65</v>
      </c>
      <c r="C37" s="63" t="s">
        <v>6</v>
      </c>
      <c r="D37" s="63"/>
      <c r="E37" s="64" t="s">
        <v>156</v>
      </c>
      <c r="F37" s="64"/>
      <c r="G37" s="63"/>
      <c r="H37" s="92"/>
      <c r="I37">
        <f t="shared" si="0"/>
        <v>2</v>
      </c>
    </row>
    <row r="38" spans="1:9" x14ac:dyDescent="0.2">
      <c r="A38" s="71">
        <v>11</v>
      </c>
      <c r="B38" s="95"/>
      <c r="C38" s="63"/>
      <c r="D38" s="63"/>
      <c r="E38" s="64"/>
      <c r="F38" s="64"/>
      <c r="G38" s="63"/>
      <c r="H38" s="92"/>
      <c r="I38">
        <f t="shared" si="0"/>
        <v>2</v>
      </c>
    </row>
    <row r="39" spans="1:9" x14ac:dyDescent="0.2">
      <c r="A39" s="66">
        <v>12</v>
      </c>
      <c r="B39" s="67" t="s">
        <v>66</v>
      </c>
      <c r="C39" s="63" t="s">
        <v>53</v>
      </c>
      <c r="D39" s="63"/>
      <c r="E39" s="64"/>
      <c r="F39" s="64"/>
      <c r="G39" s="63"/>
      <c r="H39" s="92"/>
      <c r="I39">
        <f t="shared" si="0"/>
        <v>2</v>
      </c>
    </row>
    <row r="40" spans="1:9" x14ac:dyDescent="0.2">
      <c r="A40" s="71">
        <v>12</v>
      </c>
      <c r="B40" s="95"/>
      <c r="C40" s="63"/>
      <c r="D40" s="63"/>
      <c r="E40" s="64"/>
      <c r="F40" s="64"/>
      <c r="G40" s="63"/>
      <c r="H40" s="92"/>
      <c r="I40">
        <f t="shared" si="0"/>
        <v>2</v>
      </c>
    </row>
    <row r="41" spans="1:9" ht="24.95" customHeight="1" x14ac:dyDescent="0.2">
      <c r="A41" s="66">
        <v>13</v>
      </c>
      <c r="B41" s="67" t="s">
        <v>67</v>
      </c>
      <c r="C41" s="63" t="s">
        <v>6</v>
      </c>
      <c r="D41" s="63"/>
      <c r="E41" s="64" t="s">
        <v>217</v>
      </c>
      <c r="F41" s="64"/>
      <c r="G41" s="63"/>
      <c r="H41" s="92"/>
      <c r="I41">
        <f t="shared" si="0"/>
        <v>2</v>
      </c>
    </row>
    <row r="42" spans="1:9" x14ac:dyDescent="0.2">
      <c r="A42" s="71">
        <v>13</v>
      </c>
      <c r="B42" s="95"/>
      <c r="C42" s="68"/>
      <c r="D42" s="63"/>
      <c r="E42" s="64"/>
      <c r="F42" s="64"/>
      <c r="G42" s="63"/>
      <c r="H42" s="92"/>
      <c r="I42">
        <f t="shared" si="0"/>
        <v>2</v>
      </c>
    </row>
    <row r="43" spans="1:9" ht="48" x14ac:dyDescent="0.2">
      <c r="A43" s="66">
        <v>14</v>
      </c>
      <c r="B43" s="148" t="s">
        <v>200</v>
      </c>
      <c r="C43" s="63" t="s">
        <v>6</v>
      </c>
      <c r="D43" s="63"/>
      <c r="E43" s="133" t="s">
        <v>218</v>
      </c>
      <c r="F43" s="64"/>
      <c r="G43" s="63"/>
      <c r="H43" s="92"/>
      <c r="I43">
        <f t="shared" si="0"/>
        <v>2</v>
      </c>
    </row>
    <row r="44" spans="1:9" ht="24" x14ac:dyDescent="0.2">
      <c r="A44" s="69">
        <v>14</v>
      </c>
      <c r="B44" s="147"/>
      <c r="C44" s="63" t="s">
        <v>6</v>
      </c>
      <c r="D44" s="63"/>
      <c r="E44" s="159" t="s">
        <v>224</v>
      </c>
      <c r="F44" s="64"/>
      <c r="G44" s="63"/>
      <c r="H44" s="92"/>
      <c r="I44">
        <f t="shared" si="0"/>
        <v>2</v>
      </c>
    </row>
    <row r="45" spans="1:9" x14ac:dyDescent="0.2">
      <c r="A45" s="69">
        <v>14</v>
      </c>
      <c r="B45" s="70"/>
      <c r="C45" s="63" t="s">
        <v>6</v>
      </c>
      <c r="D45" s="63"/>
      <c r="E45" s="133" t="s">
        <v>219</v>
      </c>
      <c r="F45" s="64"/>
      <c r="G45" s="63"/>
      <c r="H45" s="92"/>
      <c r="I45">
        <f t="shared" si="0"/>
        <v>2</v>
      </c>
    </row>
    <row r="46" spans="1:9" x14ac:dyDescent="0.2">
      <c r="A46" s="69">
        <v>14</v>
      </c>
      <c r="B46" s="70"/>
      <c r="C46" s="63" t="s">
        <v>6</v>
      </c>
      <c r="D46" s="63"/>
      <c r="E46" s="133" t="s">
        <v>221</v>
      </c>
      <c r="F46" s="64"/>
      <c r="G46" s="63"/>
      <c r="H46" s="92"/>
      <c r="I46">
        <f t="shared" ref="I46:I77" si="1">IF(ISBLANK(D46),I45,I45+1)</f>
        <v>2</v>
      </c>
    </row>
    <row r="47" spans="1:9" ht="36" x14ac:dyDescent="0.2">
      <c r="A47" s="69">
        <v>14</v>
      </c>
      <c r="B47" s="70"/>
      <c r="C47" s="63" t="s">
        <v>7</v>
      </c>
      <c r="D47" s="63" t="s">
        <v>153</v>
      </c>
      <c r="E47" s="133" t="s">
        <v>226</v>
      </c>
      <c r="F47" s="64"/>
      <c r="G47" s="63"/>
      <c r="H47" s="92"/>
      <c r="I47">
        <f t="shared" si="1"/>
        <v>3</v>
      </c>
    </row>
    <row r="48" spans="1:9" ht="24" x14ac:dyDescent="0.2">
      <c r="A48" s="69">
        <v>14</v>
      </c>
      <c r="B48" s="70"/>
      <c r="C48" s="63" t="s">
        <v>7</v>
      </c>
      <c r="D48" s="63" t="s">
        <v>153</v>
      </c>
      <c r="E48" s="134" t="s">
        <v>227</v>
      </c>
      <c r="F48" s="64"/>
      <c r="G48" s="63"/>
      <c r="H48" s="92"/>
      <c r="I48">
        <f t="shared" si="1"/>
        <v>4</v>
      </c>
    </row>
    <row r="49" spans="1:9" x14ac:dyDescent="0.2">
      <c r="A49" s="69">
        <v>14</v>
      </c>
      <c r="B49" s="70"/>
      <c r="C49" s="63"/>
      <c r="D49" s="63"/>
      <c r="E49" s="133"/>
      <c r="F49" s="64"/>
      <c r="G49" s="63"/>
      <c r="H49" s="92"/>
      <c r="I49">
        <f t="shared" si="1"/>
        <v>4</v>
      </c>
    </row>
    <row r="50" spans="1:9" hidden="1"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53</v>
      </c>
      <c r="D53" s="63"/>
      <c r="E53" s="64"/>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84" x14ac:dyDescent="0.2">
      <c r="A59" s="66">
        <v>18</v>
      </c>
      <c r="B59" s="67" t="s">
        <v>71</v>
      </c>
      <c r="C59" s="63" t="s">
        <v>7</v>
      </c>
      <c r="D59" s="63" t="s">
        <v>153</v>
      </c>
      <c r="E59" s="164" t="s">
        <v>212</v>
      </c>
      <c r="F59" s="64"/>
      <c r="G59" s="63"/>
      <c r="H59" s="92"/>
      <c r="I59">
        <f t="shared" si="1"/>
        <v>5</v>
      </c>
    </row>
    <row r="60" spans="1:9" x14ac:dyDescent="0.2">
      <c r="A60" s="71">
        <v>18</v>
      </c>
      <c r="B60" s="95"/>
      <c r="C60" s="63"/>
      <c r="D60" s="63"/>
      <c r="E60" s="64"/>
      <c r="F60" s="64"/>
      <c r="G60" s="63"/>
      <c r="H60" s="92"/>
      <c r="I60">
        <f t="shared" si="1"/>
        <v>5</v>
      </c>
    </row>
    <row r="61" spans="1:9" ht="60" x14ac:dyDescent="0.2">
      <c r="A61" s="66">
        <v>19</v>
      </c>
      <c r="B61" s="98" t="s">
        <v>72</v>
      </c>
      <c r="C61" s="63" t="s">
        <v>7</v>
      </c>
      <c r="D61" s="63"/>
      <c r="E61" s="64" t="s">
        <v>204</v>
      </c>
      <c r="F61" s="64"/>
      <c r="G61" s="63"/>
      <c r="H61" s="92"/>
      <c r="I61">
        <f t="shared" si="1"/>
        <v>5</v>
      </c>
    </row>
    <row r="62" spans="1:9" x14ac:dyDescent="0.2">
      <c r="A62" s="71">
        <v>19</v>
      </c>
      <c r="B62" s="72"/>
      <c r="C62" s="63"/>
      <c r="D62" s="63"/>
      <c r="E62" s="64"/>
      <c r="F62" s="64"/>
      <c r="G62" s="63"/>
      <c r="H62" s="92"/>
      <c r="I62">
        <f t="shared" si="1"/>
        <v>5</v>
      </c>
    </row>
    <row r="63" spans="1:9" x14ac:dyDescent="0.2">
      <c r="A63" s="143" t="s">
        <v>73</v>
      </c>
      <c r="B63" s="65"/>
      <c r="C63" s="65"/>
      <c r="D63" s="65"/>
      <c r="E63" s="65"/>
      <c r="F63" s="65"/>
      <c r="G63" s="86"/>
      <c r="H63" s="86"/>
      <c r="I63">
        <f t="shared" si="1"/>
        <v>5</v>
      </c>
    </row>
    <row r="64" spans="1:9" ht="127.5" x14ac:dyDescent="0.2">
      <c r="A64" s="66">
        <v>20</v>
      </c>
      <c r="B64" s="98" t="s">
        <v>74</v>
      </c>
      <c r="C64" s="135" t="s">
        <v>7</v>
      </c>
      <c r="D64" s="135" t="s">
        <v>153</v>
      </c>
      <c r="E64" s="165" t="s">
        <v>220</v>
      </c>
      <c r="F64" s="64"/>
      <c r="G64" s="63"/>
      <c r="H64" s="92"/>
      <c r="I64">
        <f t="shared" si="1"/>
        <v>6</v>
      </c>
    </row>
    <row r="65" spans="1:9" x14ac:dyDescent="0.2">
      <c r="A65" s="71">
        <v>20</v>
      </c>
      <c r="B65" s="72"/>
      <c r="C65" s="63"/>
      <c r="D65" s="63"/>
      <c r="E65" s="64"/>
      <c r="F65" s="64"/>
      <c r="G65" s="63"/>
      <c r="H65" s="92"/>
      <c r="I65">
        <f t="shared" si="1"/>
        <v>6</v>
      </c>
    </row>
    <row r="66" spans="1:9" x14ac:dyDescent="0.2">
      <c r="A66" s="66">
        <v>21</v>
      </c>
      <c r="B66" s="67" t="s">
        <v>75</v>
      </c>
      <c r="C66" s="63" t="s">
        <v>185</v>
      </c>
      <c r="D66" s="63"/>
      <c r="E66" s="64" t="s">
        <v>229</v>
      </c>
      <c r="F66" s="64"/>
      <c r="G66" s="63"/>
      <c r="H66" s="92"/>
      <c r="I66">
        <f t="shared" si="1"/>
        <v>6</v>
      </c>
    </row>
    <row r="67" spans="1:9" x14ac:dyDescent="0.2">
      <c r="A67" s="71">
        <v>21</v>
      </c>
      <c r="B67" s="95"/>
      <c r="C67" s="63"/>
      <c r="D67" s="63"/>
      <c r="E67" s="64"/>
      <c r="F67" s="64"/>
      <c r="G67" s="63"/>
      <c r="H67" s="92"/>
      <c r="I67">
        <f t="shared" si="1"/>
        <v>6</v>
      </c>
    </row>
    <row r="68" spans="1:9" x14ac:dyDescent="0.2">
      <c r="A68" s="143" t="s">
        <v>76</v>
      </c>
      <c r="B68" s="65"/>
      <c r="C68" s="65"/>
      <c r="D68" s="65"/>
      <c r="E68" s="65"/>
      <c r="F68" s="65"/>
      <c r="G68" s="87"/>
      <c r="H68" s="87"/>
      <c r="I68">
        <f t="shared" si="1"/>
        <v>6</v>
      </c>
    </row>
    <row r="69" spans="1:9" x14ac:dyDescent="0.2">
      <c r="A69" s="66">
        <v>22</v>
      </c>
      <c r="B69" s="67" t="s">
        <v>77</v>
      </c>
      <c r="C69" s="68" t="s">
        <v>6</v>
      </c>
      <c r="D69" s="79"/>
      <c r="E69" s="144"/>
      <c r="F69" s="81"/>
      <c r="G69" s="63"/>
      <c r="H69" s="92"/>
      <c r="I69">
        <f t="shared" si="1"/>
        <v>6</v>
      </c>
    </row>
    <row r="70" spans="1:9" x14ac:dyDescent="0.2">
      <c r="A70" s="69">
        <v>22</v>
      </c>
      <c r="B70" s="94"/>
      <c r="C70" s="68"/>
      <c r="D70" s="79"/>
      <c r="E70" s="115"/>
      <c r="F70" s="81"/>
      <c r="G70" s="63"/>
      <c r="H70" s="92"/>
      <c r="I70">
        <f t="shared" si="1"/>
        <v>6</v>
      </c>
    </row>
    <row r="71" spans="1:9" hidden="1" x14ac:dyDescent="0.2">
      <c r="A71" s="69">
        <v>22</v>
      </c>
      <c r="B71" s="94"/>
      <c r="C71" s="68"/>
      <c r="D71" s="79"/>
      <c r="E71" s="93"/>
      <c r="F71" s="81"/>
      <c r="G71" s="63"/>
      <c r="H71" s="92"/>
      <c r="I71">
        <f t="shared" si="1"/>
        <v>6</v>
      </c>
    </row>
    <row r="72" spans="1:9" hidden="1" x14ac:dyDescent="0.2">
      <c r="A72" s="69">
        <v>22</v>
      </c>
      <c r="B72" s="94"/>
      <c r="C72" s="68"/>
      <c r="D72" s="79"/>
      <c r="E72" s="93"/>
      <c r="F72" s="81"/>
      <c r="G72" s="63"/>
      <c r="H72" s="92"/>
      <c r="I72">
        <f t="shared" si="1"/>
        <v>6</v>
      </c>
    </row>
    <row r="73" spans="1:9" hidden="1" x14ac:dyDescent="0.2">
      <c r="A73" s="69">
        <v>22</v>
      </c>
      <c r="B73" s="94"/>
      <c r="C73" s="68"/>
      <c r="D73" s="79"/>
      <c r="E73" s="93"/>
      <c r="F73" s="81"/>
      <c r="G73" s="63"/>
      <c r="H73" s="92"/>
      <c r="I73">
        <f t="shared" si="1"/>
        <v>6</v>
      </c>
    </row>
    <row r="74" spans="1:9" hidden="1" x14ac:dyDescent="0.2">
      <c r="A74" s="71">
        <v>22</v>
      </c>
      <c r="B74" s="95"/>
      <c r="C74" s="68"/>
      <c r="D74" s="79"/>
      <c r="E74" s="93"/>
      <c r="F74" s="81"/>
      <c r="G74" s="63"/>
      <c r="H74" s="92"/>
      <c r="I74">
        <f t="shared" si="1"/>
        <v>6</v>
      </c>
    </row>
    <row r="75" spans="1:9" x14ac:dyDescent="0.2">
      <c r="A75" s="66">
        <v>23</v>
      </c>
      <c r="B75" s="67" t="s">
        <v>78</v>
      </c>
      <c r="C75" s="63" t="s">
        <v>6</v>
      </c>
      <c r="D75" s="63"/>
      <c r="E75" s="80" t="s">
        <v>206</v>
      </c>
      <c r="F75" s="64"/>
      <c r="G75" s="63"/>
      <c r="H75" s="92"/>
      <c r="I75">
        <f t="shared" si="1"/>
        <v>6</v>
      </c>
    </row>
    <row r="76" spans="1:9" x14ac:dyDescent="0.2">
      <c r="A76" s="71">
        <v>23</v>
      </c>
      <c r="B76" s="95"/>
      <c r="C76" s="63"/>
      <c r="D76" s="63"/>
      <c r="E76" s="80"/>
      <c r="F76" s="64"/>
      <c r="G76" s="63"/>
      <c r="H76" s="92"/>
      <c r="I76">
        <f t="shared" si="1"/>
        <v>6</v>
      </c>
    </row>
    <row r="77" spans="1:9" x14ac:dyDescent="0.2">
      <c r="A77" s="143" t="s">
        <v>79</v>
      </c>
      <c r="B77" s="65"/>
      <c r="C77" s="65"/>
      <c r="D77" s="65"/>
      <c r="E77" s="65"/>
      <c r="F77" s="65"/>
      <c r="G77" s="87"/>
      <c r="H77" s="87"/>
      <c r="I77">
        <f t="shared" si="1"/>
        <v>6</v>
      </c>
    </row>
    <row r="78" spans="1:9" ht="36" x14ac:dyDescent="0.2">
      <c r="A78" s="66">
        <v>24</v>
      </c>
      <c r="B78" s="98" t="s">
        <v>80</v>
      </c>
      <c r="C78" s="63" t="s">
        <v>185</v>
      </c>
      <c r="D78" s="63" t="s">
        <v>153</v>
      </c>
      <c r="E78" s="112" t="s">
        <v>203</v>
      </c>
      <c r="F78" s="64"/>
      <c r="G78" s="63"/>
      <c r="H78" s="92"/>
      <c r="I78">
        <f t="shared" ref="I78:I107" si="2">IF(ISBLANK(D78),I77,I77+1)</f>
        <v>7</v>
      </c>
    </row>
    <row r="79" spans="1:9" x14ac:dyDescent="0.2">
      <c r="A79" s="71">
        <v>24</v>
      </c>
      <c r="B79" s="72"/>
      <c r="C79" s="63"/>
      <c r="D79" s="63"/>
      <c r="E79" s="82"/>
      <c r="F79" s="64"/>
      <c r="G79" s="63"/>
      <c r="H79" s="92"/>
      <c r="I79">
        <f t="shared" si="2"/>
        <v>7</v>
      </c>
    </row>
    <row r="80" spans="1:9" ht="36" x14ac:dyDescent="0.2">
      <c r="A80" s="66">
        <v>25</v>
      </c>
      <c r="B80" s="98" t="s">
        <v>81</v>
      </c>
      <c r="C80" s="63" t="s">
        <v>7</v>
      </c>
      <c r="D80" s="63"/>
      <c r="E80" s="82"/>
      <c r="F80" s="64"/>
      <c r="G80" s="63"/>
      <c r="H80" s="92"/>
      <c r="I80">
        <f t="shared" si="2"/>
        <v>7</v>
      </c>
    </row>
    <row r="81" spans="1:9" x14ac:dyDescent="0.2">
      <c r="A81" s="71">
        <v>25</v>
      </c>
      <c r="B81" s="72"/>
      <c r="C81" s="63"/>
      <c r="D81" s="79"/>
      <c r="E81" s="82"/>
      <c r="F81" s="64"/>
      <c r="G81" s="63"/>
      <c r="H81" s="92"/>
      <c r="I81">
        <f t="shared" si="2"/>
        <v>7</v>
      </c>
    </row>
    <row r="82" spans="1:9" ht="15" x14ac:dyDescent="0.2">
      <c r="A82" s="66">
        <v>26</v>
      </c>
      <c r="B82" s="67" t="s">
        <v>82</v>
      </c>
      <c r="C82" s="63" t="s">
        <v>53</v>
      </c>
      <c r="D82" s="79"/>
      <c r="E82" s="83"/>
      <c r="F82" s="83"/>
      <c r="G82" s="63"/>
      <c r="H82" s="92"/>
      <c r="I82">
        <f t="shared" si="2"/>
        <v>7</v>
      </c>
    </row>
    <row r="83" spans="1:9" ht="15" x14ac:dyDescent="0.2">
      <c r="A83" s="71">
        <v>26</v>
      </c>
      <c r="B83" s="95"/>
      <c r="C83" s="63"/>
      <c r="D83" s="79"/>
      <c r="E83" s="83"/>
      <c r="F83" s="83"/>
      <c r="G83" s="63"/>
      <c r="H83" s="92"/>
      <c r="I83">
        <f t="shared" si="2"/>
        <v>7</v>
      </c>
    </row>
    <row r="84" spans="1:9" x14ac:dyDescent="0.2">
      <c r="A84" s="143" t="s">
        <v>83</v>
      </c>
      <c r="B84" s="65"/>
      <c r="C84" s="65"/>
      <c r="D84" s="65"/>
      <c r="E84" s="65"/>
      <c r="F84" s="65"/>
      <c r="G84" s="87"/>
      <c r="H84" s="87"/>
      <c r="I84">
        <f t="shared" si="2"/>
        <v>7</v>
      </c>
    </row>
    <row r="85" spans="1:9" ht="36" x14ac:dyDescent="0.2">
      <c r="A85" s="66">
        <v>27</v>
      </c>
      <c r="B85" s="148" t="s">
        <v>201</v>
      </c>
      <c r="C85" s="63" t="s">
        <v>185</v>
      </c>
      <c r="D85" s="63" t="s">
        <v>153</v>
      </c>
      <c r="E85" s="64" t="s">
        <v>211</v>
      </c>
      <c r="F85" s="64"/>
      <c r="G85" s="63"/>
      <c r="H85" s="92"/>
      <c r="I85">
        <f t="shared" si="2"/>
        <v>8</v>
      </c>
    </row>
    <row r="86" spans="1:9" x14ac:dyDescent="0.2">
      <c r="A86" s="69">
        <v>27</v>
      </c>
      <c r="B86" s="70"/>
      <c r="C86" s="63"/>
      <c r="D86" s="63"/>
      <c r="E86" s="64"/>
      <c r="F86" s="64"/>
      <c r="G86" s="63"/>
      <c r="H86" s="92"/>
      <c r="I86">
        <f t="shared" si="2"/>
        <v>8</v>
      </c>
    </row>
    <row r="87" spans="1:9" hidden="1" x14ac:dyDescent="0.2">
      <c r="A87" s="69">
        <v>27</v>
      </c>
      <c r="B87" s="70"/>
      <c r="C87" s="63"/>
      <c r="D87" s="63"/>
      <c r="E87" s="64"/>
      <c r="F87" s="64"/>
      <c r="G87" s="63"/>
      <c r="H87" s="92"/>
      <c r="I87">
        <f t="shared" si="2"/>
        <v>8</v>
      </c>
    </row>
    <row r="88" spans="1:9" hidden="1" x14ac:dyDescent="0.2">
      <c r="A88" s="69">
        <v>27</v>
      </c>
      <c r="B88" s="70"/>
      <c r="C88" s="63"/>
      <c r="D88" s="63"/>
      <c r="E88" s="64"/>
      <c r="F88" s="64"/>
      <c r="G88" s="63"/>
      <c r="H88" s="92"/>
      <c r="I88">
        <f t="shared" si="2"/>
        <v>8</v>
      </c>
    </row>
    <row r="89" spans="1:9" x14ac:dyDescent="0.2">
      <c r="A89" s="71">
        <v>27</v>
      </c>
      <c r="B89" s="72"/>
      <c r="C89" s="63"/>
      <c r="D89" s="63"/>
      <c r="E89" s="64"/>
      <c r="F89" s="64"/>
      <c r="G89" s="63"/>
      <c r="H89" s="92"/>
      <c r="I89">
        <f t="shared" si="2"/>
        <v>8</v>
      </c>
    </row>
    <row r="90" spans="1:9" ht="24" x14ac:dyDescent="0.2">
      <c r="A90" s="66">
        <v>28</v>
      </c>
      <c r="B90" s="98" t="s">
        <v>84</v>
      </c>
      <c r="C90" s="63" t="s">
        <v>7</v>
      </c>
      <c r="D90" s="63" t="s">
        <v>153</v>
      </c>
      <c r="E90" s="64" t="s">
        <v>222</v>
      </c>
      <c r="F90" s="64"/>
      <c r="G90" s="63"/>
      <c r="H90" s="92"/>
      <c r="I90">
        <f t="shared" si="2"/>
        <v>9</v>
      </c>
    </row>
    <row r="91" spans="1:9" x14ac:dyDescent="0.2">
      <c r="A91" s="71">
        <v>28</v>
      </c>
      <c r="B91" s="72"/>
      <c r="C91" s="63"/>
      <c r="D91" s="63"/>
      <c r="E91" s="64"/>
      <c r="F91" s="64"/>
      <c r="G91" s="63"/>
      <c r="H91" s="92"/>
      <c r="I91">
        <f t="shared" si="2"/>
        <v>9</v>
      </c>
    </row>
    <row r="92" spans="1:9" x14ac:dyDescent="0.2">
      <c r="A92" s="66">
        <v>29</v>
      </c>
      <c r="B92" s="67" t="s">
        <v>85</v>
      </c>
      <c r="C92" s="63" t="s">
        <v>53</v>
      </c>
      <c r="D92" s="63"/>
      <c r="E92" s="64"/>
      <c r="F92" s="64"/>
      <c r="G92" s="63"/>
      <c r="H92" s="92"/>
      <c r="I92">
        <f t="shared" si="2"/>
        <v>9</v>
      </c>
    </row>
    <row r="93" spans="1:9" x14ac:dyDescent="0.2">
      <c r="A93" s="71">
        <v>29</v>
      </c>
      <c r="B93" s="95"/>
      <c r="C93" s="63"/>
      <c r="D93" s="63"/>
      <c r="E93" s="64"/>
      <c r="F93" s="64"/>
      <c r="G93" s="63"/>
      <c r="H93" s="92"/>
      <c r="I93">
        <f t="shared" si="2"/>
        <v>9</v>
      </c>
    </row>
    <row r="94" spans="1:9" x14ac:dyDescent="0.2">
      <c r="A94" s="143" t="s">
        <v>90</v>
      </c>
      <c r="B94" s="65"/>
      <c r="C94" s="65"/>
      <c r="D94" s="65"/>
      <c r="E94" s="65"/>
      <c r="F94" s="65"/>
      <c r="G94" s="87"/>
      <c r="H94" s="87"/>
      <c r="I94">
        <f t="shared" si="2"/>
        <v>9</v>
      </c>
    </row>
    <row r="95" spans="1:9" ht="51" x14ac:dyDescent="0.2">
      <c r="A95" s="66">
        <v>30</v>
      </c>
      <c r="B95" s="98" t="s">
        <v>86</v>
      </c>
      <c r="C95" s="63" t="s">
        <v>7</v>
      </c>
      <c r="D95" s="63"/>
      <c r="E95" s="160" t="s">
        <v>207</v>
      </c>
      <c r="F95" s="64"/>
      <c r="G95" s="63"/>
      <c r="H95" s="92"/>
      <c r="I95">
        <f t="shared" si="2"/>
        <v>9</v>
      </c>
    </row>
    <row r="96" spans="1:9" x14ac:dyDescent="0.2">
      <c r="A96" s="71">
        <v>30</v>
      </c>
      <c r="B96" s="72"/>
      <c r="C96" s="63"/>
      <c r="D96" s="63"/>
      <c r="E96" s="64"/>
      <c r="F96" s="64"/>
      <c r="G96" s="63"/>
      <c r="H96" s="92"/>
      <c r="I96">
        <f t="shared" si="2"/>
        <v>9</v>
      </c>
    </row>
    <row r="97" spans="1:9" x14ac:dyDescent="0.2">
      <c r="A97" s="66">
        <v>31</v>
      </c>
      <c r="B97" s="98" t="s">
        <v>87</v>
      </c>
      <c r="C97" s="63" t="s">
        <v>53</v>
      </c>
      <c r="D97" s="63"/>
      <c r="E97" s="64"/>
      <c r="F97" s="64"/>
      <c r="G97" s="63"/>
      <c r="H97" s="92"/>
      <c r="I97">
        <f t="shared" si="2"/>
        <v>9</v>
      </c>
    </row>
    <row r="98" spans="1:9" x14ac:dyDescent="0.2">
      <c r="A98" s="71">
        <v>31</v>
      </c>
      <c r="B98" s="72"/>
      <c r="C98" s="63"/>
      <c r="D98" s="63"/>
      <c r="E98" s="64"/>
      <c r="F98" s="64"/>
      <c r="G98" s="63"/>
      <c r="H98" s="92"/>
      <c r="I98">
        <f t="shared" si="2"/>
        <v>9</v>
      </c>
    </row>
    <row r="99" spans="1:9" x14ac:dyDescent="0.2">
      <c r="A99" s="66">
        <v>32</v>
      </c>
      <c r="B99" s="67" t="s">
        <v>88</v>
      </c>
      <c r="C99" s="63" t="s">
        <v>6</v>
      </c>
      <c r="D99" s="63"/>
      <c r="E99" s="64" t="s">
        <v>230</v>
      </c>
      <c r="F99" s="64"/>
      <c r="G99" s="63"/>
      <c r="H99" s="92"/>
      <c r="I99">
        <f t="shared" si="2"/>
        <v>9</v>
      </c>
    </row>
    <row r="100" spans="1:9" x14ac:dyDescent="0.2">
      <c r="A100" s="71">
        <v>32</v>
      </c>
      <c r="B100" s="95"/>
      <c r="C100" s="63"/>
      <c r="D100" s="63"/>
      <c r="E100" s="64"/>
      <c r="F100" s="64"/>
      <c r="G100" s="63"/>
      <c r="H100" s="92"/>
      <c r="I100">
        <f t="shared" si="2"/>
        <v>9</v>
      </c>
    </row>
    <row r="101" spans="1:9" x14ac:dyDescent="0.2">
      <c r="A101" s="66">
        <v>33</v>
      </c>
      <c r="B101" s="98" t="s">
        <v>89</v>
      </c>
      <c r="C101" s="63" t="s">
        <v>53</v>
      </c>
      <c r="D101" s="63"/>
      <c r="E101" s="64"/>
      <c r="F101" s="64"/>
      <c r="G101" s="63"/>
      <c r="H101" s="92"/>
      <c r="I101">
        <f t="shared" si="2"/>
        <v>9</v>
      </c>
    </row>
    <row r="102" spans="1:9" x14ac:dyDescent="0.2">
      <c r="A102" s="71">
        <v>33</v>
      </c>
      <c r="B102" s="72"/>
      <c r="C102" s="63"/>
      <c r="D102" s="63"/>
      <c r="E102" s="64"/>
      <c r="F102" s="64"/>
      <c r="G102" s="63"/>
      <c r="H102" s="92"/>
      <c r="I102">
        <f t="shared" si="2"/>
        <v>9</v>
      </c>
    </row>
    <row r="103" spans="1:9" x14ac:dyDescent="0.2">
      <c r="A103" s="143" t="s">
        <v>91</v>
      </c>
      <c r="B103" s="65"/>
      <c r="C103" s="65"/>
      <c r="D103" s="65"/>
      <c r="E103" s="65"/>
      <c r="F103" s="65"/>
      <c r="G103" s="87"/>
      <c r="H103" s="87"/>
      <c r="I103">
        <f t="shared" si="2"/>
        <v>9</v>
      </c>
    </row>
    <row r="104" spans="1:9" x14ac:dyDescent="0.2">
      <c r="A104" s="61">
        <v>34</v>
      </c>
      <c r="B104" s="107" t="s">
        <v>186</v>
      </c>
      <c r="C104" s="63" t="s">
        <v>6</v>
      </c>
      <c r="D104" s="63"/>
      <c r="E104" s="112"/>
      <c r="F104" s="64"/>
      <c r="G104" s="63"/>
      <c r="H104" s="92"/>
      <c r="I104">
        <f t="shared" si="2"/>
        <v>9</v>
      </c>
    </row>
    <row r="105" spans="1:9" x14ac:dyDescent="0.2">
      <c r="A105" s="61">
        <v>35</v>
      </c>
      <c r="B105" s="107" t="s">
        <v>187</v>
      </c>
      <c r="C105" s="63"/>
      <c r="D105" s="63"/>
      <c r="E105" s="112"/>
      <c r="F105" s="64"/>
      <c r="G105" s="63"/>
      <c r="H105" s="92"/>
      <c r="I105">
        <f t="shared" si="2"/>
        <v>9</v>
      </c>
    </row>
    <row r="106" spans="1:9" x14ac:dyDescent="0.2">
      <c r="A106" s="61">
        <v>36</v>
      </c>
      <c r="B106" s="107"/>
      <c r="C106" s="63"/>
      <c r="D106" s="63"/>
      <c r="E106" s="112"/>
      <c r="F106" s="64"/>
      <c r="G106" s="63"/>
      <c r="H106" s="92"/>
      <c r="I106">
        <f t="shared" si="2"/>
        <v>9</v>
      </c>
    </row>
    <row r="107" spans="1:9" x14ac:dyDescent="0.2">
      <c r="A107" s="61">
        <v>37</v>
      </c>
      <c r="B107" s="73"/>
      <c r="C107" s="63"/>
      <c r="D107" s="63"/>
      <c r="E107" s="64"/>
      <c r="F107" s="64"/>
      <c r="G107" s="63"/>
      <c r="H107" s="92"/>
      <c r="I107">
        <f t="shared" si="2"/>
        <v>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B95A1</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Marsh Drive 73-96, NW9 7QE</v>
      </c>
      <c r="C9" s="258"/>
      <c r="D9" s="259"/>
      <c r="E9" s="150" t="s">
        <v>191</v>
      </c>
      <c r="F9" s="140">
        <f>'FRA-detail'!J8</f>
        <v>42765</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9</v>
      </c>
    </row>
    <row r="13" spans="1:12" x14ac:dyDescent="0.2">
      <c r="A13" s="66">
        <v>38</v>
      </c>
      <c r="B13" s="67" t="s">
        <v>94</v>
      </c>
      <c r="C13" s="63" t="s">
        <v>6</v>
      </c>
      <c r="D13" s="63"/>
      <c r="E13" s="64" t="s">
        <v>118</v>
      </c>
      <c r="F13" s="64"/>
      <c r="G13" s="85"/>
      <c r="H13" s="92"/>
      <c r="I13">
        <f t="shared" ref="I13:I53" si="0">IF(ISBLANK(D13),I12,I12+1)</f>
        <v>9</v>
      </c>
    </row>
    <row r="14" spans="1:12" x14ac:dyDescent="0.2">
      <c r="A14" s="71">
        <v>38</v>
      </c>
      <c r="B14" s="95"/>
      <c r="C14" s="63"/>
      <c r="D14" s="63"/>
      <c r="E14" s="64"/>
      <c r="F14" s="64"/>
      <c r="G14" s="85"/>
      <c r="H14" s="92"/>
      <c r="I14">
        <f t="shared" si="0"/>
        <v>9</v>
      </c>
    </row>
    <row r="15" spans="1:12" ht="48" x14ac:dyDescent="0.2">
      <c r="A15" s="66">
        <v>39</v>
      </c>
      <c r="B15" s="98" t="s">
        <v>119</v>
      </c>
      <c r="C15" s="63" t="s">
        <v>6</v>
      </c>
      <c r="D15" s="63"/>
      <c r="E15" s="64" t="s">
        <v>147</v>
      </c>
      <c r="F15" s="64"/>
      <c r="G15" s="85"/>
      <c r="H15" s="92"/>
      <c r="I15">
        <f t="shared" si="0"/>
        <v>9</v>
      </c>
    </row>
    <row r="16" spans="1:12" x14ac:dyDescent="0.2">
      <c r="A16" s="71">
        <v>39</v>
      </c>
      <c r="B16" s="72"/>
      <c r="C16" s="63"/>
      <c r="D16" s="63"/>
      <c r="E16" s="64"/>
      <c r="F16" s="64"/>
      <c r="G16" s="85"/>
      <c r="H16" s="92"/>
      <c r="I16">
        <f t="shared" si="0"/>
        <v>9</v>
      </c>
    </row>
    <row r="17" spans="1:9" ht="24" x14ac:dyDescent="0.2">
      <c r="A17" s="66">
        <v>40</v>
      </c>
      <c r="B17" s="67" t="s">
        <v>95</v>
      </c>
      <c r="C17" s="63" t="s">
        <v>6</v>
      </c>
      <c r="D17" s="63"/>
      <c r="E17" s="64" t="s">
        <v>148</v>
      </c>
      <c r="F17" s="64"/>
      <c r="G17" s="85"/>
      <c r="H17" s="92"/>
      <c r="I17">
        <f t="shared" si="0"/>
        <v>9</v>
      </c>
    </row>
    <row r="18" spans="1:9" x14ac:dyDescent="0.2">
      <c r="A18" s="71">
        <v>40</v>
      </c>
      <c r="B18" s="95"/>
      <c r="C18" s="63"/>
      <c r="D18" s="63"/>
      <c r="E18" s="64"/>
      <c r="F18" s="64"/>
      <c r="G18" s="85"/>
      <c r="H18" s="92"/>
      <c r="I18">
        <f t="shared" si="0"/>
        <v>9</v>
      </c>
    </row>
    <row r="19" spans="1:9" x14ac:dyDescent="0.2">
      <c r="A19" s="143" t="s">
        <v>96</v>
      </c>
      <c r="B19" s="65"/>
      <c r="C19" s="65"/>
      <c r="D19" s="65"/>
      <c r="E19" s="65"/>
      <c r="F19" s="65"/>
      <c r="G19" s="74"/>
      <c r="H19" s="74"/>
      <c r="I19">
        <f t="shared" si="0"/>
        <v>9</v>
      </c>
    </row>
    <row r="20" spans="1:9" ht="36" x14ac:dyDescent="0.2">
      <c r="A20" s="66">
        <v>41</v>
      </c>
      <c r="B20" s="98" t="s">
        <v>97</v>
      </c>
      <c r="C20" s="63" t="s">
        <v>6</v>
      </c>
      <c r="D20" s="63"/>
      <c r="E20" s="64" t="s">
        <v>120</v>
      </c>
      <c r="F20" s="64"/>
      <c r="G20" s="85"/>
      <c r="H20" s="92"/>
      <c r="I20">
        <f t="shared" si="0"/>
        <v>9</v>
      </c>
    </row>
    <row r="21" spans="1:9" x14ac:dyDescent="0.2">
      <c r="A21" s="71">
        <v>41</v>
      </c>
      <c r="B21" s="72"/>
      <c r="C21" s="63"/>
      <c r="D21" s="63"/>
      <c r="E21" s="64"/>
      <c r="F21" s="64"/>
      <c r="G21" s="85"/>
      <c r="H21" s="92"/>
      <c r="I21">
        <f t="shared" si="0"/>
        <v>9</v>
      </c>
    </row>
    <row r="22" spans="1:9" ht="24" x14ac:dyDescent="0.2">
      <c r="A22" s="66">
        <v>42</v>
      </c>
      <c r="B22" s="98" t="s">
        <v>98</v>
      </c>
      <c r="C22" s="63" t="s">
        <v>53</v>
      </c>
      <c r="D22" s="63"/>
      <c r="E22" s="64"/>
      <c r="F22" s="64"/>
      <c r="G22" s="85"/>
      <c r="H22" s="92"/>
      <c r="I22">
        <f t="shared" si="0"/>
        <v>9</v>
      </c>
    </row>
    <row r="23" spans="1:9" x14ac:dyDescent="0.2">
      <c r="A23" s="71">
        <v>42</v>
      </c>
      <c r="B23" s="72"/>
      <c r="C23" s="63"/>
      <c r="D23" s="63"/>
      <c r="E23" s="64"/>
      <c r="F23" s="64"/>
      <c r="G23" s="85"/>
      <c r="H23" s="92"/>
      <c r="I23">
        <f t="shared" si="0"/>
        <v>9</v>
      </c>
    </row>
    <row r="24" spans="1:9" x14ac:dyDescent="0.2">
      <c r="A24" s="143" t="s">
        <v>99</v>
      </c>
      <c r="B24" s="65"/>
      <c r="C24" s="65"/>
      <c r="D24" s="65"/>
      <c r="E24" s="65"/>
      <c r="F24" s="65"/>
      <c r="G24" s="74"/>
      <c r="H24" s="74"/>
      <c r="I24">
        <f t="shared" si="0"/>
        <v>9</v>
      </c>
    </row>
    <row r="25" spans="1:9" ht="24" x14ac:dyDescent="0.2">
      <c r="A25" s="66">
        <v>43</v>
      </c>
      <c r="B25" s="67" t="s">
        <v>100</v>
      </c>
      <c r="C25" s="63" t="s">
        <v>6</v>
      </c>
      <c r="D25" s="63"/>
      <c r="E25" s="64" t="s">
        <v>127</v>
      </c>
      <c r="F25" s="64"/>
      <c r="G25" s="85"/>
      <c r="H25" s="92"/>
      <c r="I25">
        <f t="shared" si="0"/>
        <v>9</v>
      </c>
    </row>
    <row r="26" spans="1:9" x14ac:dyDescent="0.2">
      <c r="A26" s="71">
        <v>43</v>
      </c>
      <c r="B26" s="95"/>
      <c r="C26" s="63"/>
      <c r="D26" s="63"/>
      <c r="E26" s="64"/>
      <c r="F26" s="64"/>
      <c r="G26" s="85"/>
      <c r="H26" s="92"/>
      <c r="I26">
        <f t="shared" si="0"/>
        <v>9</v>
      </c>
    </row>
    <row r="27" spans="1:9" ht="24" x14ac:dyDescent="0.2">
      <c r="A27" s="66">
        <v>44</v>
      </c>
      <c r="B27" s="67" t="s">
        <v>101</v>
      </c>
      <c r="C27" s="63" t="s">
        <v>6</v>
      </c>
      <c r="D27" s="63"/>
      <c r="E27" s="64" t="s">
        <v>128</v>
      </c>
      <c r="F27" s="64"/>
      <c r="G27" s="85"/>
      <c r="H27" s="92"/>
      <c r="I27">
        <f t="shared" si="0"/>
        <v>9</v>
      </c>
    </row>
    <row r="28" spans="1:9" x14ac:dyDescent="0.2">
      <c r="A28" s="71">
        <v>44</v>
      </c>
      <c r="B28" s="95"/>
      <c r="C28" s="63"/>
      <c r="D28" s="63"/>
      <c r="E28" s="64"/>
      <c r="F28" s="64"/>
      <c r="G28" s="85"/>
      <c r="H28" s="92"/>
      <c r="I28">
        <f t="shared" si="0"/>
        <v>9</v>
      </c>
    </row>
    <row r="29" spans="1:9" x14ac:dyDescent="0.2">
      <c r="A29" s="66">
        <v>45</v>
      </c>
      <c r="B29" s="67" t="s">
        <v>102</v>
      </c>
      <c r="C29" s="63" t="s">
        <v>53</v>
      </c>
      <c r="D29" s="63"/>
      <c r="E29" s="112"/>
      <c r="F29" s="64"/>
      <c r="G29" s="85"/>
      <c r="H29" s="92"/>
      <c r="I29">
        <f t="shared" si="0"/>
        <v>9</v>
      </c>
    </row>
    <row r="30" spans="1:9" x14ac:dyDescent="0.2">
      <c r="A30" s="71">
        <v>45</v>
      </c>
      <c r="B30" s="95"/>
      <c r="C30" s="63"/>
      <c r="D30" s="63"/>
      <c r="E30" s="64"/>
      <c r="F30" s="64"/>
      <c r="G30" s="85"/>
      <c r="H30" s="92"/>
      <c r="I30">
        <f t="shared" si="0"/>
        <v>9</v>
      </c>
    </row>
    <row r="31" spans="1:9" x14ac:dyDescent="0.2">
      <c r="A31" s="66">
        <v>46</v>
      </c>
      <c r="B31" s="67" t="s">
        <v>103</v>
      </c>
      <c r="C31" s="63" t="s">
        <v>185</v>
      </c>
      <c r="D31" s="63" t="s">
        <v>154</v>
      </c>
      <c r="E31" s="64" t="s">
        <v>223</v>
      </c>
      <c r="F31" s="64"/>
      <c r="G31" s="85"/>
      <c r="H31" s="92"/>
      <c r="I31">
        <f t="shared" si="0"/>
        <v>10</v>
      </c>
    </row>
    <row r="32" spans="1:9" x14ac:dyDescent="0.2">
      <c r="A32" s="71">
        <v>46</v>
      </c>
      <c r="B32" s="95"/>
      <c r="C32" s="63"/>
      <c r="D32" s="63"/>
      <c r="E32" s="64"/>
      <c r="F32" s="64"/>
      <c r="G32" s="85"/>
      <c r="H32" s="92"/>
      <c r="I32">
        <f t="shared" si="0"/>
        <v>10</v>
      </c>
    </row>
    <row r="33" spans="1:9" x14ac:dyDescent="0.2">
      <c r="A33" s="66">
        <v>47</v>
      </c>
      <c r="B33" s="67" t="s">
        <v>104</v>
      </c>
      <c r="C33" s="63" t="s">
        <v>53</v>
      </c>
      <c r="D33" s="63"/>
      <c r="E33" s="64"/>
      <c r="F33" s="64"/>
      <c r="G33" s="85"/>
      <c r="H33" s="92"/>
      <c r="I33">
        <f t="shared" si="0"/>
        <v>10</v>
      </c>
    </row>
    <row r="34" spans="1:9" x14ac:dyDescent="0.2">
      <c r="A34" s="71">
        <v>47</v>
      </c>
      <c r="B34" s="95"/>
      <c r="C34" s="63"/>
      <c r="D34" s="63"/>
      <c r="E34" s="64"/>
      <c r="F34" s="64"/>
      <c r="G34" s="85"/>
      <c r="H34" s="92"/>
      <c r="I34">
        <f t="shared" si="0"/>
        <v>10</v>
      </c>
    </row>
    <row r="35" spans="1:9" x14ac:dyDescent="0.2">
      <c r="A35" s="66">
        <v>48</v>
      </c>
      <c r="B35" s="67" t="s">
        <v>105</v>
      </c>
      <c r="C35" s="63" t="s">
        <v>185</v>
      </c>
      <c r="D35" s="63" t="s">
        <v>154</v>
      </c>
      <c r="E35" s="112" t="s">
        <v>231</v>
      </c>
      <c r="F35" s="64"/>
      <c r="G35" s="85"/>
      <c r="H35" s="92"/>
      <c r="I35">
        <f t="shared" si="0"/>
        <v>11</v>
      </c>
    </row>
    <row r="36" spans="1:9" x14ac:dyDescent="0.2">
      <c r="A36" s="71">
        <v>48</v>
      </c>
      <c r="B36" s="95"/>
      <c r="C36" s="63"/>
      <c r="D36" s="63"/>
      <c r="E36" s="64"/>
      <c r="F36" s="64"/>
      <c r="G36" s="85"/>
      <c r="H36" s="92"/>
      <c r="I36">
        <f t="shared" si="0"/>
        <v>11</v>
      </c>
    </row>
    <row r="37" spans="1:9" x14ac:dyDescent="0.2">
      <c r="A37" s="66">
        <v>49</v>
      </c>
      <c r="B37" s="67" t="s">
        <v>141</v>
      </c>
      <c r="C37" s="63" t="s">
        <v>53</v>
      </c>
      <c r="D37" s="63"/>
      <c r="E37" s="105"/>
      <c r="F37" s="64"/>
      <c r="G37" s="85"/>
      <c r="H37" s="92"/>
      <c r="I37">
        <f t="shared" si="0"/>
        <v>11</v>
      </c>
    </row>
    <row r="38" spans="1:9" x14ac:dyDescent="0.2">
      <c r="A38" s="71">
        <v>49</v>
      </c>
      <c r="B38" s="95"/>
      <c r="C38" s="63"/>
      <c r="D38" s="63"/>
      <c r="E38" s="64"/>
      <c r="F38" s="64"/>
      <c r="G38" s="85"/>
      <c r="H38" s="92"/>
      <c r="I38">
        <f t="shared" si="0"/>
        <v>11</v>
      </c>
    </row>
    <row r="39" spans="1:9" x14ac:dyDescent="0.2">
      <c r="A39" s="66">
        <v>50</v>
      </c>
      <c r="B39" s="67" t="s">
        <v>142</v>
      </c>
      <c r="C39" s="63" t="s">
        <v>53</v>
      </c>
      <c r="D39" s="63"/>
      <c r="E39" s="64"/>
      <c r="F39" s="64"/>
      <c r="G39" s="85"/>
      <c r="H39" s="92"/>
      <c r="I39">
        <f t="shared" si="0"/>
        <v>11</v>
      </c>
    </row>
    <row r="40" spans="1:9" x14ac:dyDescent="0.2">
      <c r="A40" s="71">
        <v>50</v>
      </c>
      <c r="B40" s="95"/>
      <c r="C40" s="63"/>
      <c r="D40" s="63"/>
      <c r="E40" s="64"/>
      <c r="F40" s="64"/>
      <c r="G40" s="85"/>
      <c r="H40" s="92"/>
      <c r="I40">
        <f t="shared" si="0"/>
        <v>11</v>
      </c>
    </row>
    <row r="41" spans="1:9" ht="24" x14ac:dyDescent="0.2">
      <c r="A41" s="66">
        <v>51</v>
      </c>
      <c r="B41" s="67" t="s">
        <v>106</v>
      </c>
      <c r="C41" s="63" t="s">
        <v>6</v>
      </c>
      <c r="D41" s="63"/>
      <c r="E41" s="64" t="s">
        <v>121</v>
      </c>
      <c r="F41" s="64"/>
      <c r="G41" s="85"/>
      <c r="H41" s="92"/>
      <c r="I41">
        <f t="shared" si="0"/>
        <v>11</v>
      </c>
    </row>
    <row r="42" spans="1:9" x14ac:dyDescent="0.2">
      <c r="A42" s="71">
        <v>51</v>
      </c>
      <c r="B42" s="95"/>
      <c r="C42" s="63"/>
      <c r="D42" s="63"/>
      <c r="E42" s="64"/>
      <c r="F42" s="64"/>
      <c r="G42" s="85"/>
      <c r="H42" s="92"/>
      <c r="I42">
        <f t="shared" si="0"/>
        <v>11</v>
      </c>
    </row>
    <row r="43" spans="1:9" x14ac:dyDescent="0.2">
      <c r="A43" s="143" t="s">
        <v>107</v>
      </c>
      <c r="B43" s="65"/>
      <c r="C43" s="65"/>
      <c r="D43" s="65"/>
      <c r="E43" s="65"/>
      <c r="F43" s="65"/>
      <c r="G43" s="74"/>
      <c r="H43" s="74"/>
      <c r="I43">
        <f t="shared" si="0"/>
        <v>11</v>
      </c>
    </row>
    <row r="44" spans="1:9" x14ac:dyDescent="0.2">
      <c r="A44" s="66">
        <v>52</v>
      </c>
      <c r="B44" s="67" t="s">
        <v>108</v>
      </c>
      <c r="C44" s="75" t="s">
        <v>6</v>
      </c>
      <c r="D44" s="75"/>
      <c r="E44" s="64" t="s">
        <v>118</v>
      </c>
      <c r="F44" s="64"/>
      <c r="G44" s="85"/>
      <c r="H44" s="92"/>
      <c r="I44">
        <f t="shared" si="0"/>
        <v>11</v>
      </c>
    </row>
    <row r="45" spans="1:9" x14ac:dyDescent="0.2">
      <c r="A45" s="71">
        <v>52</v>
      </c>
      <c r="B45" s="95"/>
      <c r="C45" s="75"/>
      <c r="D45" s="75"/>
      <c r="E45" s="64"/>
      <c r="F45" s="64"/>
      <c r="G45" s="85"/>
      <c r="H45" s="92"/>
      <c r="I45">
        <f t="shared" si="0"/>
        <v>11</v>
      </c>
    </row>
    <row r="46" spans="1:9" x14ac:dyDescent="0.2">
      <c r="A46" s="66">
        <v>53</v>
      </c>
      <c r="B46" s="67" t="s">
        <v>109</v>
      </c>
      <c r="C46" s="75" t="s">
        <v>53</v>
      </c>
      <c r="D46" s="75"/>
      <c r="E46" s="64"/>
      <c r="F46" s="64"/>
      <c r="G46" s="85"/>
      <c r="H46" s="92"/>
      <c r="I46">
        <f t="shared" si="0"/>
        <v>11</v>
      </c>
    </row>
    <row r="47" spans="1:9" x14ac:dyDescent="0.2">
      <c r="A47" s="71">
        <v>53</v>
      </c>
      <c r="B47" s="95"/>
      <c r="C47" s="75"/>
      <c r="D47" s="75"/>
      <c r="E47" s="64"/>
      <c r="F47" s="64"/>
      <c r="G47" s="85"/>
      <c r="H47" s="92"/>
      <c r="I47">
        <f t="shared" si="0"/>
        <v>11</v>
      </c>
    </row>
    <row r="48" spans="1:9" x14ac:dyDescent="0.2">
      <c r="A48" s="66">
        <v>54</v>
      </c>
      <c r="B48" s="67" t="s">
        <v>110</v>
      </c>
      <c r="C48" s="75" t="s">
        <v>6</v>
      </c>
      <c r="D48" s="75"/>
      <c r="E48" s="64" t="s">
        <v>118</v>
      </c>
      <c r="F48" s="64"/>
      <c r="G48" s="85"/>
      <c r="H48" s="92"/>
      <c r="I48">
        <f t="shared" si="0"/>
        <v>11</v>
      </c>
    </row>
    <row r="49" spans="1:10" x14ac:dyDescent="0.2">
      <c r="A49" s="71">
        <v>54</v>
      </c>
      <c r="B49" s="95"/>
      <c r="C49" s="75"/>
      <c r="D49" s="75"/>
      <c r="E49" s="64"/>
      <c r="F49" s="64"/>
      <c r="G49" s="85"/>
      <c r="H49" s="92"/>
      <c r="I49">
        <f t="shared" si="0"/>
        <v>11</v>
      </c>
    </row>
    <row r="50" spans="1:10" x14ac:dyDescent="0.2">
      <c r="A50" s="66">
        <v>55</v>
      </c>
      <c r="B50" s="67" t="s">
        <v>111</v>
      </c>
      <c r="C50" s="75" t="s">
        <v>53</v>
      </c>
      <c r="D50" s="75"/>
      <c r="E50" s="112"/>
      <c r="F50" s="64"/>
      <c r="G50" s="85"/>
      <c r="H50" s="92"/>
      <c r="I50">
        <f t="shared" si="0"/>
        <v>11</v>
      </c>
    </row>
    <row r="51" spans="1:10" x14ac:dyDescent="0.2">
      <c r="A51" s="71">
        <v>55</v>
      </c>
      <c r="B51" s="95"/>
      <c r="C51" s="75"/>
      <c r="D51" s="75"/>
      <c r="E51" s="64"/>
      <c r="F51" s="64"/>
      <c r="G51" s="85"/>
      <c r="H51" s="92"/>
      <c r="I51">
        <f t="shared" si="0"/>
        <v>11</v>
      </c>
    </row>
    <row r="52" spans="1:10" x14ac:dyDescent="0.2">
      <c r="A52" s="66">
        <v>56</v>
      </c>
      <c r="B52" s="98" t="s">
        <v>112</v>
      </c>
      <c r="C52" s="75" t="s">
        <v>185</v>
      </c>
      <c r="D52" s="75"/>
      <c r="E52" s="112"/>
      <c r="F52" s="64"/>
      <c r="G52" s="85"/>
      <c r="H52" s="92"/>
      <c r="I52">
        <f t="shared" si="0"/>
        <v>11</v>
      </c>
    </row>
    <row r="53" spans="1:10" x14ac:dyDescent="0.2">
      <c r="A53" s="71">
        <v>56</v>
      </c>
      <c r="B53" s="72"/>
      <c r="C53" s="75"/>
      <c r="D53" s="75"/>
      <c r="E53" s="64"/>
      <c r="F53" s="64"/>
      <c r="G53" s="85"/>
      <c r="H53" s="92"/>
      <c r="I53">
        <f t="shared" si="0"/>
        <v>11</v>
      </c>
    </row>
    <row r="54" spans="1:10" x14ac:dyDescent="0.2">
      <c r="A54" s="153" t="s">
        <v>91</v>
      </c>
      <c r="B54" s="153"/>
      <c r="C54" s="153"/>
      <c r="D54" s="153"/>
      <c r="E54" s="153"/>
      <c r="F54" s="153"/>
      <c r="G54" s="153"/>
      <c r="H54" s="153"/>
      <c r="I54" s="99"/>
      <c r="J54">
        <f>IF(ISBLANK(D54),I53,I53+1)</f>
        <v>11</v>
      </c>
    </row>
    <row r="55" spans="1:10" x14ac:dyDescent="0.2">
      <c r="A55" s="61">
        <v>57</v>
      </c>
      <c r="B55" s="73"/>
      <c r="C55" s="75"/>
      <c r="D55" s="75"/>
      <c r="E55" s="64"/>
      <c r="F55" s="64"/>
      <c r="G55" s="85"/>
      <c r="H55" s="92"/>
      <c r="I55">
        <f>IF(ISBLANK(D55),J54,J54+1)</f>
        <v>11</v>
      </c>
    </row>
    <row r="56" spans="1:10" x14ac:dyDescent="0.2">
      <c r="A56" s="61">
        <v>58</v>
      </c>
      <c r="B56" s="73"/>
      <c r="C56" s="75"/>
      <c r="D56" s="75"/>
      <c r="E56" s="64"/>
      <c r="F56" s="64"/>
      <c r="G56" s="85"/>
      <c r="H56" s="92"/>
      <c r="I56">
        <f>IF(ISBLANK(D56),I55,I55+1)</f>
        <v>11</v>
      </c>
    </row>
    <row r="57" spans="1:10" x14ac:dyDescent="0.2">
      <c r="A57" s="61">
        <v>59</v>
      </c>
      <c r="B57" s="73"/>
      <c r="C57" s="75"/>
      <c r="D57" s="75"/>
      <c r="E57" s="64"/>
      <c r="F57" s="64"/>
      <c r="G57" s="85"/>
      <c r="H57" s="92"/>
      <c r="I57">
        <f>IF(ISBLANK(D57),I56,I56+1)</f>
        <v>11</v>
      </c>
    </row>
    <row r="58" spans="1:10" x14ac:dyDescent="0.2">
      <c r="A58" s="61">
        <v>60</v>
      </c>
      <c r="B58" s="73"/>
      <c r="C58" s="75"/>
      <c r="D58" s="75"/>
      <c r="E58" s="64"/>
      <c r="F58" s="64"/>
      <c r="G58" s="85"/>
      <c r="H58" s="92"/>
      <c r="I58">
        <f>IF(ISBLANK(D58),I57,I57+1)</f>
        <v>11</v>
      </c>
    </row>
    <row r="59" spans="1:10" x14ac:dyDescent="0.2">
      <c r="A59" s="61">
        <v>61</v>
      </c>
      <c r="B59" s="73"/>
      <c r="C59" s="75"/>
      <c r="D59" s="75"/>
      <c r="E59" s="64"/>
      <c r="F59" s="64"/>
      <c r="G59" s="85"/>
      <c r="H59" s="92"/>
      <c r="I59">
        <f>IF(ISBLANK(D59),I58,I58+1)</f>
        <v>11</v>
      </c>
    </row>
    <row r="60" spans="1:10" x14ac:dyDescent="0.2">
      <c r="A60" s="61">
        <v>62</v>
      </c>
      <c r="B60" s="73"/>
      <c r="C60" s="75"/>
      <c r="D60" s="75"/>
      <c r="E60" s="64"/>
      <c r="F60" s="64"/>
      <c r="G60" s="85"/>
      <c r="H60" s="92"/>
      <c r="I60">
        <f>IF(ISBLANK(D60),I59,I59+1)</f>
        <v>11</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B95A1</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Marsh Drive 73-96, NW9 7QE</v>
      </c>
      <c r="D9" s="258"/>
      <c r="E9" s="258"/>
      <c r="F9" s="259"/>
      <c r="G9" s="150" t="s">
        <v>191</v>
      </c>
      <c r="H9" s="140">
        <f>'FRA-detail'!J8</f>
        <v>42765</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2</v>
      </c>
      <c r="C12" s="46" t="str">
        <f>IF(ISNA(VLOOKUP(A12,Data!A:G,4,FALSE)),"",IF((VLOOKUP(A12,Data!A:G,4,FALSE)=0),"",VLOOKUP(A12,Data!A:G,4,FALSE)))</f>
        <v>Remove storage/rubbish on the 1st floor by the bin chute (pic 188)</v>
      </c>
      <c r="D12" s="48" t="str">
        <f>IF(ISNA(VLOOKUP(A12,Data!A:G,3,FALSE)),"",IF((VLOOKUP(A12,Data!A:G,3,FALSE)=0),"",VLOOKUP(A12,Data!A:G,3,FALSE)))</f>
        <v>P0</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4</v>
      </c>
      <c r="C13" s="7" t="str">
        <f>IF(ISNA(VLOOKUP(A13,Data!A:D,4,FALSE)),"",IF((VLOOKUP(A13,Data!A:D,4,FALSE)=0),"",VLOOKUP(A13,Data!A:D,4,FALSE)))</f>
        <v>There is no secure entry system fitted to this building and one should be considered in line with Barnet Homes policy</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FED 74 is a UPVC door and is on part of the means of escape, single direction of escape and this door should be replaced with a certified FD30S doorset fitted to BS8214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FED's 75-79 are also on the single direction of escape and require fire rated and insulated glazing to a minimum height of 1.1m</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63.75" x14ac:dyDescent="0.2">
      <c r="A16" s="44">
        <v>5</v>
      </c>
      <c r="B16" s="49">
        <f>IF(ISNA(VLOOKUP(A16,Data!A:D,2,FALSE)),"",IF((VLOOKUP(A16,Data!A:D,2,FALSE)=0),"",VLOOKUP(A16,Data!A:D,2,FALSE)))</f>
        <v>18</v>
      </c>
      <c r="C16" s="7" t="str">
        <f>IF(ISNA(VLOOKUP(A16,Data!A:D,4,FALSE)),"",IF((VLOOKUP(A16,Data!A:D,4,FALSE)=0),"",VLOOKUP(A16,Data!A:D,4,FALSE)))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89.25" x14ac:dyDescent="0.2">
      <c r="A17" s="44">
        <v>6</v>
      </c>
      <c r="B17" s="49">
        <f>IF(ISNA(VLOOKUP(A17,Data!A:D,2,FALSE)),"",IF((VLOOKUP(A17,Data!A:D,2,FALSE)=0),"",VLOOKUP(A17,Data!A:D,2,FALSE)))</f>
        <v>20</v>
      </c>
      <c r="C17" s="7" t="str">
        <f>IF(ISNA(VLOOKUP(A17,Data!A:D,4,FALSE)),"",IF((VLOOKUP(A17,Data!A:D,4,FALSE)=0),"",VLOOKUP(A17,Data!A:D,4,FALSE)))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24</v>
      </c>
      <c r="C18" s="7" t="str">
        <f>IF(ISNA(VLOOKUP(A18,Data!A:D,4,FALSE)),"",IF((VLOOKUP(A18,Data!A:D,4,FALSE)=0),"",VLOOKUP(A18,Data!A:D,4,FALSE)))</f>
        <v xml:space="preserve">It would be advisable to fit a BS5839-6 LD2 system to all flats if not already fitted. Review recommended.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27</v>
      </c>
      <c r="C19" s="7" t="str">
        <f>IF(ISNA(VLOOKUP(A19,Data!A:D,4,FALSE)),"",IF((VLOOKUP(A19,Data!A:D,4,FALSE)=0),"",VLOOKUP(A19,Data!A:D,4,FALSE)))</f>
        <v xml:space="preserve">The building has internal stacks. It is recommended that a sample survey of 2 or more flats is carried out to ensure that the compartmentation levels between flats is adequate.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25.5" x14ac:dyDescent="0.2">
      <c r="A20" s="44">
        <v>9</v>
      </c>
      <c r="B20" s="49">
        <f>IF(ISNA(VLOOKUP(A20,Data!A:D,2,FALSE)),"",IF((VLOOKUP(A20,Data!A:D,2,FALSE)=0),"",VLOOKUP(A20,Data!A:D,2,FALSE)))</f>
        <v>28</v>
      </c>
      <c r="C20" s="7" t="str">
        <f>IF(ISNA(VLOOKUP(A20,Data!A:D,4,FALSE)),"",IF((VLOOKUP(A20,Data!A:D,4,FALSE)=0),"",VLOOKUP(A20,Data!A:D,4,FALSE)))</f>
        <v>There is paint delamination throughout the building and it should be removed and the area redecorated using Class 0 paint</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f>IF(ISNA(VLOOKUP(A21,Data!A:D,2,FALSE)),"",IF((VLOOKUP(A21,Data!A:D,2,FALSE)=0),"",VLOOKUP(A21,Data!A:D,2,FALSE)))</f>
        <v>46</v>
      </c>
      <c r="C21" s="7" t="str">
        <f>IF(ISNA(VLOOKUP(A21,Data!A:D,4,FALSE)),"",IF((VLOOKUP(A21,Data!A:D,4,FALSE)=0),"",VLOOKUP(A21,Data!A:D,4,FALSE)))</f>
        <v>Check emergency lighting records</v>
      </c>
      <c r="D21" s="29" t="str">
        <f>IF(ISNA(VLOOKUP(A21,Data!A:D,3,FALSE)),"",IF((VLOOKUP(A21,Data!A:D,3,FALSE)=0),"",VLOOKUP(A21,Data!A:D,3,FALSE)))</f>
        <v>P4</v>
      </c>
      <c r="E21" s="88" t="str">
        <f>IF(ISNA(VLOOKUP(A21,Data!A:G,6,FALSE)),"",IF((VLOOKUP(A21,Data!A:G,6,FALSE)=0),"",VLOOKUP(A21,Data!A:G,6,FALSE)))</f>
        <v/>
      </c>
      <c r="F21" s="89" t="str">
        <f>IF(ISNA(VLOOKUP(A21,Data!A:G,7,FALSE)),"",IF((VLOOKUP(A21,Data!A:G,7,FALSE)=0),"",VLOOKUP(A21,Data!A:G,7,FALSE)))</f>
        <v/>
      </c>
    </row>
    <row r="22" spans="1:6" x14ac:dyDescent="0.2">
      <c r="A22" s="44">
        <v>11</v>
      </c>
      <c r="B22" s="49">
        <f>IF(ISNA(VLOOKUP(A22,Data!A:D,2,FALSE)),"",IF((VLOOKUP(A22,Data!A:D,2,FALSE)=0),"",VLOOKUP(A22,Data!A:D,2,FALSE)))</f>
        <v>48</v>
      </c>
      <c r="C22" s="7" t="str">
        <f>IF(ISNA(VLOOKUP(A22,Data!A:D,4,FALSE)),"",IF((VLOOKUP(A22,Data!A:D,4,FALSE)=0),"",VLOOKUP(A22,Data!A:D,4,FALSE)))</f>
        <v>Check DRM records</v>
      </c>
      <c r="D22" s="29" t="str">
        <f>IF(ISNA(VLOOKUP(A22,Data!A:D,3,FALSE)),"",IF((VLOOKUP(A22,Data!A:D,3,FALSE)=0),"",VLOOKUP(A22,Data!A:D,3,FALSE)))</f>
        <v>P4</v>
      </c>
      <c r="E22" s="88" t="str">
        <f>IF(ISNA(VLOOKUP(A22,Data!A:G,6,FALSE)),"",IF((VLOOKUP(A22,Data!A:G,6,FALSE)=0),"",VLOOKUP(A22,Data!A:G,6,FALSE)))</f>
        <v/>
      </c>
      <c r="F22" s="89" t="str">
        <f>IF(ISNA(VLOOKUP(A22,Data!A:G,7,FALSE)),"",IF((VLOOKUP(A22,Data!A:G,7,FALSE)=0),"",VLOOKUP(A22,Data!A:G,7,FALSE)))</f>
        <v/>
      </c>
    </row>
    <row r="23" spans="1:6"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hidden="1"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1</v>
      </c>
      <c r="B4" s="54">
        <f>FRA!A16</f>
        <v>2</v>
      </c>
      <c r="C4" s="38" t="str">
        <f>FRA!D16</f>
        <v>P0</v>
      </c>
      <c r="D4" s="39" t="str">
        <f>FRA!E16</f>
        <v>Remove storage/rubbish on the 1st floor by the bin chute (pic 188)</v>
      </c>
      <c r="E4" s="38" t="e">
        <f>FRA!#REF!</f>
        <v>#REF!</v>
      </c>
      <c r="F4" s="39">
        <f>FRA!F16</f>
        <v>0</v>
      </c>
      <c r="G4" s="96">
        <f>FRA!G16</f>
        <v>0</v>
      </c>
    </row>
    <row r="5" spans="1:7" x14ac:dyDescent="0.2">
      <c r="A5" s="38">
        <f>FRA!I17</f>
        <v>1</v>
      </c>
      <c r="B5" s="38">
        <f>FRA!A17</f>
        <v>2</v>
      </c>
      <c r="C5" s="38">
        <f>FRA!D17</f>
        <v>0</v>
      </c>
      <c r="D5" s="39">
        <f>FRA!E17</f>
        <v>0</v>
      </c>
      <c r="E5" s="38" t="e">
        <f>FRA!#REF!</f>
        <v>#REF!</v>
      </c>
      <c r="F5" s="39">
        <f>FRA!F17</f>
        <v>0</v>
      </c>
      <c r="G5" s="96">
        <f>FRA!G17</f>
        <v>0</v>
      </c>
    </row>
    <row r="6" spans="1:7" x14ac:dyDescent="0.2">
      <c r="A6" s="38">
        <f>FRA!I18</f>
        <v>1</v>
      </c>
      <c r="B6" s="38">
        <f>FRA!A18</f>
        <v>3</v>
      </c>
      <c r="C6" s="38">
        <f>FRA!D18</f>
        <v>0</v>
      </c>
      <c r="D6" s="39">
        <f>FRA!E18</f>
        <v>0</v>
      </c>
      <c r="E6" s="38" t="e">
        <f>FRA!#REF!</f>
        <v>#REF!</v>
      </c>
      <c r="F6" s="39">
        <f>FRA!F18</f>
        <v>0</v>
      </c>
      <c r="G6" s="96">
        <f>FRA!G18</f>
        <v>0</v>
      </c>
    </row>
    <row r="7" spans="1:7" x14ac:dyDescent="0.2">
      <c r="A7" s="38">
        <f>FRA!I19</f>
        <v>1</v>
      </c>
      <c r="B7" s="38">
        <v>0</v>
      </c>
      <c r="C7" s="38">
        <v>0</v>
      </c>
      <c r="D7" s="39">
        <v>0</v>
      </c>
      <c r="E7" s="38" t="e">
        <f>FRA!#REF!</f>
        <v>#REF!</v>
      </c>
      <c r="F7" s="39">
        <f>FRA!F19</f>
        <v>0</v>
      </c>
      <c r="G7" s="96">
        <f>FRA!G19</f>
        <v>0</v>
      </c>
    </row>
    <row r="8" spans="1:7" x14ac:dyDescent="0.2">
      <c r="A8" s="38">
        <f>FRA!I20</f>
        <v>2</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2</v>
      </c>
      <c r="B9" s="54">
        <f>FRA!A21</f>
        <v>4</v>
      </c>
      <c r="C9" s="38">
        <f>FRA!D21</f>
        <v>0</v>
      </c>
      <c r="D9" s="39">
        <f>FRA!E21</f>
        <v>0</v>
      </c>
      <c r="E9" s="38" t="e">
        <f>FRA!#REF!</f>
        <v>#REF!</v>
      </c>
      <c r="F9" s="39">
        <f>FRA!F21</f>
        <v>0</v>
      </c>
      <c r="G9" s="96">
        <f>FRA!G21</f>
        <v>0</v>
      </c>
    </row>
    <row r="10" spans="1:7" x14ac:dyDescent="0.2">
      <c r="A10" s="38">
        <f>FRA!I22</f>
        <v>2</v>
      </c>
      <c r="B10" s="38">
        <f>FRA!A22</f>
        <v>5</v>
      </c>
      <c r="C10" s="38">
        <f>FRA!D22</f>
        <v>0</v>
      </c>
      <c r="D10" s="39" t="str">
        <f>FRA!E22</f>
        <v>The bins are located in a satisfactory position.</v>
      </c>
      <c r="E10" s="38" t="e">
        <f>FRA!#REF!</f>
        <v>#REF!</v>
      </c>
      <c r="F10" s="39">
        <f>FRA!F22</f>
        <v>0</v>
      </c>
      <c r="G10" s="96">
        <f>FRA!G22</f>
        <v>0</v>
      </c>
    </row>
    <row r="11" spans="1:7" x14ac:dyDescent="0.2">
      <c r="A11" s="38">
        <f>FRA!I23</f>
        <v>2</v>
      </c>
      <c r="B11" s="38">
        <f>FRA!A23</f>
        <v>5</v>
      </c>
      <c r="C11" s="38">
        <f>FRA!D23</f>
        <v>0</v>
      </c>
      <c r="D11" s="39">
        <f>FRA!E23</f>
        <v>0</v>
      </c>
      <c r="E11" s="38" t="e">
        <f>FRA!#REF!</f>
        <v>#REF!</v>
      </c>
      <c r="F11" s="39">
        <f>FRA!F23</f>
        <v>0</v>
      </c>
      <c r="G11" s="96">
        <f>FRA!G23</f>
        <v>0</v>
      </c>
    </row>
    <row r="12" spans="1:7" x14ac:dyDescent="0.2">
      <c r="A12" s="38">
        <f>FRA!I25</f>
        <v>2</v>
      </c>
      <c r="B12" s="38">
        <f>FRA!A24</f>
        <v>6</v>
      </c>
      <c r="C12" s="38">
        <f>FRA!D24</f>
        <v>0</v>
      </c>
      <c r="D12" s="39" t="str">
        <f>FRA!E24</f>
        <v>No evidence of fire loads near premises.</v>
      </c>
      <c r="E12" s="38" t="e">
        <f>FRA!#REF!</f>
        <v>#REF!</v>
      </c>
      <c r="F12" s="39">
        <f>FRA!F24</f>
        <v>0</v>
      </c>
      <c r="G12" s="96">
        <f>FRA!G24</f>
        <v>0</v>
      </c>
    </row>
    <row r="13" spans="1:7" x14ac:dyDescent="0.2">
      <c r="A13" s="38">
        <f>FRA!I26</f>
        <v>2</v>
      </c>
      <c r="B13" s="38">
        <f>FRA!A25</f>
        <v>6</v>
      </c>
      <c r="C13" s="38">
        <f>FRA!D25</f>
        <v>0</v>
      </c>
      <c r="D13" s="39">
        <f>FRA!E25</f>
        <v>0</v>
      </c>
      <c r="E13" s="38" t="e">
        <f>FRA!#REF!</f>
        <v>#REF!</v>
      </c>
      <c r="F13" s="39">
        <f>FRA!F25</f>
        <v>0</v>
      </c>
      <c r="G13" s="96">
        <f>FRA!G25</f>
        <v>0</v>
      </c>
    </row>
    <row r="14" spans="1:7" x14ac:dyDescent="0.2">
      <c r="A14" s="38">
        <f>FRA!I26</f>
        <v>2</v>
      </c>
      <c r="B14" s="38">
        <v>0</v>
      </c>
      <c r="C14" s="38">
        <v>0</v>
      </c>
      <c r="D14" s="39">
        <v>0</v>
      </c>
      <c r="E14" s="38" t="e">
        <f>FRA!#REF!</f>
        <v>#REF!</v>
      </c>
      <c r="F14" s="39">
        <f>FRA!F26</f>
        <v>0</v>
      </c>
      <c r="G14" s="96">
        <f>FRA!G26</f>
        <v>0</v>
      </c>
    </row>
    <row r="15" spans="1:7" x14ac:dyDescent="0.2">
      <c r="A15" s="38">
        <f>FRA!I27</f>
        <v>2</v>
      </c>
      <c r="B15" s="53">
        <f>FRA!A27</f>
        <v>7</v>
      </c>
      <c r="C15" s="38">
        <f>FRA!D27</f>
        <v>0</v>
      </c>
      <c r="D15" s="39">
        <f>FRA!E27</f>
        <v>0</v>
      </c>
      <c r="E15" s="38" t="e">
        <f>FRA!#REF!</f>
        <v>#REF!</v>
      </c>
      <c r="F15" s="39">
        <f>FRA!F27</f>
        <v>0</v>
      </c>
      <c r="G15" s="96">
        <f>FRA!G27</f>
        <v>0</v>
      </c>
    </row>
    <row r="16" spans="1:7" x14ac:dyDescent="0.2">
      <c r="A16" s="38">
        <f>FRA!I28</f>
        <v>2</v>
      </c>
      <c r="B16" s="54">
        <f>FRA!A28</f>
        <v>7</v>
      </c>
      <c r="C16" s="38">
        <f>FRA!D28</f>
        <v>0</v>
      </c>
      <c r="D16" s="39">
        <f>FRA!E28</f>
        <v>0</v>
      </c>
      <c r="E16" s="38" t="e">
        <f>FRA!#REF!</f>
        <v>#REF!</v>
      </c>
      <c r="F16" s="39">
        <f>FRA!F28</f>
        <v>0</v>
      </c>
      <c r="G16" s="96">
        <f>FRA!G28</f>
        <v>0</v>
      </c>
    </row>
    <row r="17" spans="1:7" x14ac:dyDescent="0.2">
      <c r="A17" s="38">
        <f>FRA!I29</f>
        <v>2</v>
      </c>
      <c r="B17" s="54">
        <v>0</v>
      </c>
      <c r="C17" s="38">
        <v>0</v>
      </c>
      <c r="D17" s="39">
        <v>0</v>
      </c>
      <c r="E17" s="38" t="e">
        <f>FRA!#REF!</f>
        <v>#REF!</v>
      </c>
      <c r="F17" s="39">
        <f>FRA!F29</f>
        <v>0</v>
      </c>
      <c r="G17" s="96">
        <f>FRA!G29</f>
        <v>0</v>
      </c>
    </row>
    <row r="18" spans="1:7" x14ac:dyDescent="0.2">
      <c r="A18" s="38">
        <f>FRA!I30</f>
        <v>2</v>
      </c>
      <c r="B18" s="38">
        <f>FRA!A30</f>
        <v>8</v>
      </c>
      <c r="C18" s="38">
        <f>FRA!D30</f>
        <v>0</v>
      </c>
      <c r="D18" s="39">
        <f>FRA!E30</f>
        <v>0</v>
      </c>
      <c r="E18" s="38" t="e">
        <f>FRA!#REF!</f>
        <v>#REF!</v>
      </c>
      <c r="F18" s="39">
        <f>FRA!F30</f>
        <v>0</v>
      </c>
      <c r="G18" s="96">
        <f>FRA!G30</f>
        <v>0</v>
      </c>
    </row>
    <row r="19" spans="1:7" x14ac:dyDescent="0.2">
      <c r="A19" s="38">
        <f>FRA!I31</f>
        <v>2</v>
      </c>
      <c r="B19" s="38">
        <f>FRA!A31</f>
        <v>8</v>
      </c>
      <c r="C19" s="38">
        <f>FRA!D31</f>
        <v>0</v>
      </c>
      <c r="D19" s="39">
        <f>FRA!E31</f>
        <v>0</v>
      </c>
      <c r="E19" s="38" t="e">
        <f>FRA!#REF!</f>
        <v>#REF!</v>
      </c>
      <c r="F19" s="39">
        <f>FRA!F31</f>
        <v>0</v>
      </c>
      <c r="G19" s="96">
        <f>FRA!G31</f>
        <v>0</v>
      </c>
    </row>
    <row r="20" spans="1:7" x14ac:dyDescent="0.2">
      <c r="A20" s="38">
        <f>FRA!I32</f>
        <v>2</v>
      </c>
      <c r="B20" s="38">
        <v>0</v>
      </c>
      <c r="C20" s="38">
        <v>0</v>
      </c>
      <c r="D20" s="39">
        <v>0</v>
      </c>
      <c r="E20" s="38" t="e">
        <f>FRA!#REF!</f>
        <v>#REF!</v>
      </c>
      <c r="F20" s="39">
        <f>FRA!F32</f>
        <v>0</v>
      </c>
      <c r="G20" s="96">
        <f>FRA!G32</f>
        <v>0</v>
      </c>
    </row>
    <row r="21" spans="1:7" x14ac:dyDescent="0.2">
      <c r="A21" s="38">
        <f>FRA!I33</f>
        <v>2</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2</v>
      </c>
      <c r="B22" s="54">
        <f>FRA!A34</f>
        <v>9</v>
      </c>
      <c r="C22" s="38">
        <f>FRA!D34</f>
        <v>0</v>
      </c>
      <c r="D22" s="39">
        <f>FRA!E34</f>
        <v>0</v>
      </c>
      <c r="E22" s="38" t="e">
        <f>FRA!#REF!</f>
        <v>#REF!</v>
      </c>
      <c r="F22" s="39">
        <f>FRA!F34</f>
        <v>0</v>
      </c>
      <c r="G22" s="96">
        <f>FRA!G34</f>
        <v>0</v>
      </c>
    </row>
    <row r="23" spans="1:7" x14ac:dyDescent="0.2">
      <c r="A23" s="38">
        <f>FRA!I35</f>
        <v>2</v>
      </c>
      <c r="B23" s="54">
        <f>FRA!A35</f>
        <v>10</v>
      </c>
      <c r="C23" s="38">
        <f>FRA!D35</f>
        <v>0</v>
      </c>
      <c r="D23" s="39">
        <f>FRA!E35</f>
        <v>0</v>
      </c>
      <c r="E23" s="38" t="e">
        <f>FRA!#REF!</f>
        <v>#REF!</v>
      </c>
      <c r="F23" s="39">
        <f>FRA!F35</f>
        <v>0</v>
      </c>
      <c r="G23" s="96">
        <f>FRA!G35</f>
        <v>0</v>
      </c>
    </row>
    <row r="24" spans="1:7" x14ac:dyDescent="0.2">
      <c r="A24" s="38">
        <f>FRA!I36</f>
        <v>2</v>
      </c>
      <c r="B24" s="54">
        <f>FRA!A36</f>
        <v>10</v>
      </c>
      <c r="C24" s="38">
        <f>FRA!D36</f>
        <v>0</v>
      </c>
      <c r="D24" s="39">
        <f>FRA!E36</f>
        <v>0</v>
      </c>
      <c r="E24" s="38" t="e">
        <f>FRA!#REF!</f>
        <v>#REF!</v>
      </c>
      <c r="F24" s="39">
        <f>FRA!F36</f>
        <v>0</v>
      </c>
      <c r="G24" s="96">
        <f>FRA!G36</f>
        <v>0</v>
      </c>
    </row>
    <row r="25" spans="1:7" x14ac:dyDescent="0.2">
      <c r="A25" s="38">
        <f>FRA!I37</f>
        <v>2</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2</v>
      </c>
      <c r="B26" s="54">
        <f>FRA!A38</f>
        <v>11</v>
      </c>
      <c r="C26" s="38">
        <f>FRA!D38</f>
        <v>0</v>
      </c>
      <c r="D26" s="39">
        <f>FRA!E38</f>
        <v>0</v>
      </c>
      <c r="E26" s="38" t="e">
        <f>FRA!#REF!</f>
        <v>#REF!</v>
      </c>
      <c r="F26" s="39">
        <f>FRA!F38</f>
        <v>0</v>
      </c>
      <c r="G26" s="96">
        <f>FRA!G38</f>
        <v>0</v>
      </c>
    </row>
    <row r="27" spans="1:7" x14ac:dyDescent="0.2">
      <c r="A27" s="38">
        <f>FRA!I39</f>
        <v>2</v>
      </c>
      <c r="B27" s="54">
        <f>FRA!A39</f>
        <v>12</v>
      </c>
      <c r="C27" s="38">
        <f>FRA!D39</f>
        <v>0</v>
      </c>
      <c r="D27" s="39">
        <f>FRA!E39</f>
        <v>0</v>
      </c>
      <c r="E27" s="38" t="e">
        <f>FRA!#REF!</f>
        <v>#REF!</v>
      </c>
      <c r="F27" s="39">
        <f>FRA!F39</f>
        <v>0</v>
      </c>
      <c r="G27" s="96">
        <f>FRA!G39</f>
        <v>0</v>
      </c>
    </row>
    <row r="28" spans="1:7" x14ac:dyDescent="0.2">
      <c r="A28" s="38">
        <f>FRA!I40</f>
        <v>2</v>
      </c>
      <c r="B28" s="54">
        <f>FRA!A40</f>
        <v>12</v>
      </c>
      <c r="C28" s="38">
        <f>FRA!D40</f>
        <v>0</v>
      </c>
      <c r="D28" s="39">
        <f>FRA!E40</f>
        <v>0</v>
      </c>
      <c r="E28" s="38" t="e">
        <f>FRA!#REF!</f>
        <v>#REF!</v>
      </c>
      <c r="F28" s="39">
        <f>FRA!F40</f>
        <v>0</v>
      </c>
      <c r="G28" s="96">
        <f>FRA!G40</f>
        <v>0</v>
      </c>
    </row>
    <row r="29" spans="1:7" x14ac:dyDescent="0.2">
      <c r="A29" s="38">
        <f>FRA!I41</f>
        <v>2</v>
      </c>
      <c r="B29" s="38">
        <f>FRA!A41</f>
        <v>13</v>
      </c>
      <c r="C29" s="38">
        <f>FRA!D41</f>
        <v>0</v>
      </c>
      <c r="D29" s="39" t="str">
        <f>FRA!E41</f>
        <v>The travel distances are satisfactory and in line with the requirements of the Building Regulations, Approved Document B. Two directions of escape</v>
      </c>
      <c r="E29" s="38" t="e">
        <f>FRA!#REF!</f>
        <v>#REF!</v>
      </c>
      <c r="F29" s="39">
        <f>FRA!F41</f>
        <v>0</v>
      </c>
      <c r="G29" s="96">
        <f>FRA!G41</f>
        <v>0</v>
      </c>
    </row>
    <row r="30" spans="1:7" x14ac:dyDescent="0.2">
      <c r="A30" s="38">
        <f>FRA!I42</f>
        <v>2</v>
      </c>
      <c r="B30" s="38">
        <f>FRA!A42</f>
        <v>13</v>
      </c>
      <c r="C30" s="38">
        <f>FRA!D42</f>
        <v>0</v>
      </c>
      <c r="D30" s="39">
        <f>FRA!E42</f>
        <v>0</v>
      </c>
      <c r="E30" s="38" t="e">
        <f>FRA!#REF!</f>
        <v>#REF!</v>
      </c>
      <c r="F30" s="39">
        <f>FRA!F42</f>
        <v>0</v>
      </c>
      <c r="G30" s="96">
        <f>FRA!G42</f>
        <v>0</v>
      </c>
    </row>
    <row r="31" spans="1:7" x14ac:dyDescent="0.2">
      <c r="A31" s="38">
        <f>FRA!I43</f>
        <v>2</v>
      </c>
      <c r="B31" s="38">
        <f>FRA!A43</f>
        <v>14</v>
      </c>
      <c r="C31" s="38">
        <f>FRA!D43</f>
        <v>0</v>
      </c>
      <c r="D31" s="39" t="str">
        <f>FRA!E43</f>
        <v>FD30 doors are not required as there are two directions of escape and flats are open balcony</v>
      </c>
      <c r="E31" s="38" t="e">
        <f>FRA!#REF!</f>
        <v>#REF!</v>
      </c>
      <c r="F31" s="39">
        <f>FRA!F43</f>
        <v>0</v>
      </c>
      <c r="G31" s="96">
        <f>FRA!G43</f>
        <v>0</v>
      </c>
    </row>
    <row r="32" spans="1:7" x14ac:dyDescent="0.2">
      <c r="A32" s="38">
        <f>FRA!I44</f>
        <v>2</v>
      </c>
      <c r="B32" s="38">
        <f>FRA!A44</f>
        <v>14</v>
      </c>
      <c r="C32" s="38">
        <f>FRA!D44</f>
        <v>0</v>
      </c>
      <c r="D32" s="39" t="str">
        <f>FRA!E44</f>
        <v>The electrical intake was checked and secure (Gerda) with no compartment penetrations. EIC 25/02/15</v>
      </c>
      <c r="E32" s="38" t="e">
        <f>FRA!#REF!</f>
        <v>#REF!</v>
      </c>
      <c r="F32" s="39">
        <f>FRA!F44</f>
        <v>0</v>
      </c>
      <c r="G32" s="96">
        <f>FRA!G44</f>
        <v>0</v>
      </c>
    </row>
    <row r="33" spans="1:7" x14ac:dyDescent="0.2">
      <c r="A33" s="38">
        <f>FRA!I45</f>
        <v>2</v>
      </c>
      <c r="B33" s="38">
        <f>FRA!A45</f>
        <v>14</v>
      </c>
      <c r="C33" s="38">
        <f>FRA!D45</f>
        <v>0</v>
      </c>
      <c r="D33" s="39" t="str">
        <f>FRA!E45</f>
        <v>The electrical intake door is an FD30S door</v>
      </c>
      <c r="E33" s="38" t="e">
        <f>FRA!#REF!</f>
        <v>#REF!</v>
      </c>
      <c r="F33" s="39">
        <f>FRA!F45</f>
        <v>0</v>
      </c>
      <c r="G33" s="96">
        <f>FRA!G45</f>
        <v>0</v>
      </c>
    </row>
    <row r="34" spans="1:7" x14ac:dyDescent="0.2">
      <c r="A34" s="38">
        <f>FRA!I46</f>
        <v>2</v>
      </c>
      <c r="B34" s="38">
        <f>FRA!A46</f>
        <v>14</v>
      </c>
      <c r="C34" s="38">
        <f>FRA!D46</f>
        <v>0</v>
      </c>
      <c r="D34" s="39" t="str">
        <f>FRA!E46</f>
        <v>All pram shed doors are secured</v>
      </c>
      <c r="E34" s="38" t="e">
        <f>FRA!#REF!</f>
        <v>#REF!</v>
      </c>
      <c r="F34" s="39">
        <f>FRA!F46</f>
        <v>0</v>
      </c>
      <c r="G34" s="96">
        <f>FRA!G46</f>
        <v>0</v>
      </c>
    </row>
    <row r="35" spans="1:7" x14ac:dyDescent="0.2">
      <c r="A35" s="38">
        <f>FRA!I47</f>
        <v>3</v>
      </c>
      <c r="B35" s="38">
        <f>FRA!A47</f>
        <v>14</v>
      </c>
      <c r="C35" s="38" t="str">
        <f>FRA!D47</f>
        <v>P3</v>
      </c>
      <c r="D35" s="39" t="str">
        <f>FRA!E47</f>
        <v>FED 74 is a UPVC door and is on part of the means of escape, single direction of escape and this door should be replaced with a certified FD30S doorset fitted to BS8214</v>
      </c>
      <c r="E35" s="38" t="e">
        <f>FRA!#REF!</f>
        <v>#REF!</v>
      </c>
      <c r="F35" s="39">
        <f>FRA!F47</f>
        <v>0</v>
      </c>
      <c r="G35" s="96">
        <f>FRA!G47</f>
        <v>0</v>
      </c>
    </row>
    <row r="36" spans="1:7" x14ac:dyDescent="0.2">
      <c r="A36" s="38">
        <f>FRA!I48</f>
        <v>4</v>
      </c>
      <c r="B36" s="38">
        <f>FRA!A48</f>
        <v>14</v>
      </c>
      <c r="C36" s="38" t="str">
        <f>FRA!D48</f>
        <v>P3</v>
      </c>
      <c r="D36" s="39" t="str">
        <f>FRA!E48</f>
        <v>FED's 75-79 are also on the single direction of escape and require fire rated and insulated glazing to a minimum height of 1.1m</v>
      </c>
      <c r="E36" s="38" t="e">
        <f>FRA!#REF!</f>
        <v>#REF!</v>
      </c>
      <c r="F36" s="39">
        <f>FRA!F48</f>
        <v>0</v>
      </c>
      <c r="G36" s="96">
        <f>FRA!G48</f>
        <v>0</v>
      </c>
    </row>
    <row r="37" spans="1:7" x14ac:dyDescent="0.2">
      <c r="A37" s="38">
        <f>FRA!I49</f>
        <v>4</v>
      </c>
      <c r="B37" s="38">
        <f>FRA!A49</f>
        <v>14</v>
      </c>
      <c r="C37" s="38">
        <f>FRA!D49</f>
        <v>0</v>
      </c>
      <c r="D37" s="39">
        <f>FRA!E49</f>
        <v>0</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f>FRA!E53</f>
        <v>0</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5</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5</v>
      </c>
      <c r="B48" s="38">
        <f>FRA!A60</f>
        <v>18</v>
      </c>
      <c r="C48" s="38">
        <f>FRA!D60</f>
        <v>0</v>
      </c>
      <c r="D48" s="39">
        <f>FRA!E60</f>
        <v>0</v>
      </c>
      <c r="E48" s="38" t="e">
        <f>FRA!#REF!</f>
        <v>#REF!</v>
      </c>
      <c r="F48" s="39">
        <f>FRA!F60</f>
        <v>0</v>
      </c>
      <c r="G48" s="96">
        <f>FRA!G60</f>
        <v>0</v>
      </c>
    </row>
    <row r="49" spans="1:7" x14ac:dyDescent="0.2">
      <c r="A49" s="38">
        <f>FRA!I61</f>
        <v>5</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5</v>
      </c>
      <c r="B50" s="38">
        <f>FRA!A62</f>
        <v>19</v>
      </c>
      <c r="C50" s="38">
        <f>FRA!D62</f>
        <v>0</v>
      </c>
      <c r="D50" s="39">
        <f>FRA!E62</f>
        <v>0</v>
      </c>
      <c r="E50" s="38" t="e">
        <f>FRA!#REF!</f>
        <v>#REF!</v>
      </c>
      <c r="F50" s="39">
        <f>FRA!F62</f>
        <v>0</v>
      </c>
      <c r="G50" s="96">
        <f>FRA!G62</f>
        <v>0</v>
      </c>
    </row>
    <row r="51" spans="1:7" x14ac:dyDescent="0.2">
      <c r="A51" s="38">
        <f>FRA!I63</f>
        <v>5</v>
      </c>
      <c r="B51" s="38">
        <v>0</v>
      </c>
      <c r="C51" s="38">
        <v>0</v>
      </c>
      <c r="D51" s="39">
        <v>0</v>
      </c>
      <c r="E51" s="38" t="e">
        <f>FRA!#REF!</f>
        <v>#REF!</v>
      </c>
      <c r="F51" s="39">
        <f>FRA!F63</f>
        <v>0</v>
      </c>
      <c r="G51" s="96">
        <f>FRA!G63</f>
        <v>0</v>
      </c>
    </row>
    <row r="52" spans="1:7" x14ac:dyDescent="0.2">
      <c r="A52" s="38">
        <f>FRA!I64</f>
        <v>6</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6</v>
      </c>
      <c r="B53" s="54">
        <f>FRA!A65</f>
        <v>20</v>
      </c>
      <c r="C53" s="38">
        <f>FRA!D65</f>
        <v>0</v>
      </c>
      <c r="D53" s="39">
        <f>FRA!E65</f>
        <v>0</v>
      </c>
      <c r="E53" s="38" t="e">
        <f>FRA!#REF!</f>
        <v>#REF!</v>
      </c>
      <c r="F53" s="39">
        <f>FRA!F65</f>
        <v>0</v>
      </c>
      <c r="G53" s="96">
        <f>FRA!G65</f>
        <v>0</v>
      </c>
    </row>
    <row r="54" spans="1:7" x14ac:dyDescent="0.2">
      <c r="A54" s="38">
        <f>FRA!I66</f>
        <v>6</v>
      </c>
      <c r="B54" s="54">
        <f>FRA!A66</f>
        <v>21</v>
      </c>
      <c r="C54" s="38">
        <f>FRA!D66</f>
        <v>0</v>
      </c>
      <c r="D54" s="39" t="str">
        <f>FRA!E66</f>
        <v>Test date 27/07/16</v>
      </c>
      <c r="E54" s="38" t="e">
        <f>FRA!#REF!</f>
        <v>#REF!</v>
      </c>
      <c r="F54" s="39">
        <f>FRA!F66</f>
        <v>0</v>
      </c>
      <c r="G54" s="96">
        <f>FRA!G66</f>
        <v>0</v>
      </c>
    </row>
    <row r="55" spans="1:7" x14ac:dyDescent="0.2">
      <c r="A55" s="38">
        <f>FRA!I67</f>
        <v>6</v>
      </c>
      <c r="B55" s="54">
        <f>FRA!A67</f>
        <v>21</v>
      </c>
      <c r="C55" s="38">
        <f>FRA!D67</f>
        <v>0</v>
      </c>
      <c r="D55" s="39">
        <f>FRA!E67</f>
        <v>0</v>
      </c>
      <c r="E55" s="38" t="e">
        <f>FRA!#REF!</f>
        <v>#REF!</v>
      </c>
      <c r="F55" s="39">
        <f>FRA!F67</f>
        <v>0</v>
      </c>
      <c r="G55" s="96">
        <f>FRA!G67</f>
        <v>0</v>
      </c>
    </row>
    <row r="56" spans="1:7" x14ac:dyDescent="0.2">
      <c r="A56" s="38">
        <f>FRA!I68</f>
        <v>6</v>
      </c>
      <c r="B56" s="38">
        <v>0</v>
      </c>
      <c r="C56" s="38">
        <v>0</v>
      </c>
      <c r="D56" s="39">
        <v>0</v>
      </c>
      <c r="E56" s="38" t="e">
        <f>FRA!#REF!</f>
        <v>#REF!</v>
      </c>
      <c r="F56" s="39">
        <f>FRA!F68</f>
        <v>0</v>
      </c>
      <c r="G56" s="96">
        <f>FRA!G68</f>
        <v>0</v>
      </c>
    </row>
    <row r="57" spans="1:7" x14ac:dyDescent="0.2">
      <c r="A57" s="38">
        <f>FRA!I69</f>
        <v>6</v>
      </c>
      <c r="B57" s="53">
        <f>FRA!A69</f>
        <v>22</v>
      </c>
      <c r="C57" s="38">
        <f>FRA!D69</f>
        <v>0</v>
      </c>
      <c r="D57" s="39">
        <f>FRA!E69</f>
        <v>0</v>
      </c>
      <c r="E57" s="38" t="e">
        <f>FRA!#REF!</f>
        <v>#REF!</v>
      </c>
      <c r="F57" s="39">
        <f>FRA!F69</f>
        <v>0</v>
      </c>
      <c r="G57" s="96">
        <f>FRA!G69</f>
        <v>0</v>
      </c>
    </row>
    <row r="58" spans="1:7" x14ac:dyDescent="0.2">
      <c r="A58" s="38">
        <f>FRA!I70</f>
        <v>6</v>
      </c>
      <c r="B58" s="54">
        <f>FRA!A70</f>
        <v>22</v>
      </c>
      <c r="C58" s="38">
        <f>FRA!D70</f>
        <v>0</v>
      </c>
      <c r="D58" s="39">
        <f>FRA!E70</f>
        <v>0</v>
      </c>
      <c r="E58" s="38" t="e">
        <f>FRA!#REF!</f>
        <v>#REF!</v>
      </c>
      <c r="F58" s="39">
        <f>FRA!F70</f>
        <v>0</v>
      </c>
      <c r="G58" s="96">
        <f>FRA!G70</f>
        <v>0</v>
      </c>
    </row>
    <row r="59" spans="1:7" x14ac:dyDescent="0.2">
      <c r="A59" s="38">
        <f>FRA!I71</f>
        <v>6</v>
      </c>
      <c r="B59" s="54">
        <f>FRA!A71</f>
        <v>22</v>
      </c>
      <c r="C59" s="38">
        <f>FRA!D71</f>
        <v>0</v>
      </c>
      <c r="D59" s="39">
        <f>FRA!E71</f>
        <v>0</v>
      </c>
      <c r="E59" s="38" t="e">
        <f>FRA!#REF!</f>
        <v>#REF!</v>
      </c>
      <c r="F59" s="39">
        <f>FRA!F71</f>
        <v>0</v>
      </c>
      <c r="G59" s="96">
        <f>FRA!G71</f>
        <v>0</v>
      </c>
    </row>
    <row r="60" spans="1:7" x14ac:dyDescent="0.2">
      <c r="A60" s="38">
        <f>FRA!I72</f>
        <v>6</v>
      </c>
      <c r="B60" s="54">
        <f>FRA!A72</f>
        <v>22</v>
      </c>
      <c r="C60" s="38">
        <f>FRA!D72</f>
        <v>0</v>
      </c>
      <c r="D60" s="39">
        <f>FRA!E72</f>
        <v>0</v>
      </c>
      <c r="E60" s="38" t="e">
        <f>FRA!#REF!</f>
        <v>#REF!</v>
      </c>
      <c r="F60" s="39">
        <f>FRA!F72</f>
        <v>0</v>
      </c>
      <c r="G60" s="96">
        <f>FRA!G72</f>
        <v>0</v>
      </c>
    </row>
    <row r="61" spans="1:7" x14ac:dyDescent="0.2">
      <c r="A61" s="38">
        <f>FRA!I73</f>
        <v>6</v>
      </c>
      <c r="B61" s="54">
        <f>FRA!A73</f>
        <v>22</v>
      </c>
      <c r="C61" s="38">
        <f>FRA!D73</f>
        <v>0</v>
      </c>
      <c r="D61" s="39">
        <f>FRA!E73</f>
        <v>0</v>
      </c>
      <c r="E61" s="38" t="e">
        <f>FRA!#REF!</f>
        <v>#REF!</v>
      </c>
      <c r="F61" s="39">
        <f>FRA!F73</f>
        <v>0</v>
      </c>
      <c r="G61" s="96">
        <f>FRA!G73</f>
        <v>0</v>
      </c>
    </row>
    <row r="62" spans="1:7" x14ac:dyDescent="0.2">
      <c r="A62" s="38">
        <f>FRA!I74</f>
        <v>6</v>
      </c>
      <c r="B62" s="54">
        <f>FRA!A74</f>
        <v>22</v>
      </c>
      <c r="C62" s="38">
        <f>FRA!D74</f>
        <v>0</v>
      </c>
      <c r="D62" s="39">
        <f>FRA!E74</f>
        <v>0</v>
      </c>
      <c r="E62" s="38" t="e">
        <f>FRA!#REF!</f>
        <v>#REF!</v>
      </c>
      <c r="F62" s="39">
        <f>FRA!F74</f>
        <v>0</v>
      </c>
      <c r="G62" s="96">
        <f>FRA!G74</f>
        <v>0</v>
      </c>
    </row>
    <row r="63" spans="1:7" x14ac:dyDescent="0.2">
      <c r="A63" s="38">
        <f>FRA!I75</f>
        <v>6</v>
      </c>
      <c r="B63" s="38">
        <f>FRA!A75</f>
        <v>23</v>
      </c>
      <c r="C63" s="38">
        <f>FRA!D75</f>
        <v>0</v>
      </c>
      <c r="D63" s="39" t="str">
        <f>FRA!E75</f>
        <v>Where fitted</v>
      </c>
      <c r="E63" s="38" t="e">
        <f>FRA!#REF!</f>
        <v>#REF!</v>
      </c>
      <c r="F63" s="39">
        <f>FRA!F75</f>
        <v>0</v>
      </c>
      <c r="G63" s="96">
        <f>FRA!G75</f>
        <v>0</v>
      </c>
    </row>
    <row r="64" spans="1:7" x14ac:dyDescent="0.2">
      <c r="A64" s="38">
        <f>FRA!I76</f>
        <v>6</v>
      </c>
      <c r="B64" s="38">
        <f>FRA!A76</f>
        <v>23</v>
      </c>
      <c r="C64" s="38">
        <f>FRA!D76</f>
        <v>0</v>
      </c>
      <c r="D64" s="39">
        <f>FRA!E76</f>
        <v>0</v>
      </c>
      <c r="E64" s="38" t="e">
        <f>FRA!#REF!</f>
        <v>#REF!</v>
      </c>
      <c r="F64" s="39">
        <f>FRA!F76</f>
        <v>0</v>
      </c>
      <c r="G64" s="96">
        <f>FRA!G76</f>
        <v>0</v>
      </c>
    </row>
    <row r="65" spans="1:7" x14ac:dyDescent="0.2">
      <c r="A65" s="38">
        <f>FRA!I77</f>
        <v>6</v>
      </c>
      <c r="B65" s="38">
        <v>0</v>
      </c>
      <c r="C65" s="38">
        <v>0</v>
      </c>
      <c r="D65" s="39">
        <v>0</v>
      </c>
      <c r="E65" s="38" t="e">
        <f>FRA!#REF!</f>
        <v>#REF!</v>
      </c>
      <c r="F65" s="39">
        <f>FRA!F77</f>
        <v>0</v>
      </c>
      <c r="G65" s="96">
        <f>FRA!G77</f>
        <v>0</v>
      </c>
    </row>
    <row r="66" spans="1:7" x14ac:dyDescent="0.2">
      <c r="A66" s="38">
        <f>FRA!I78</f>
        <v>7</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7</v>
      </c>
      <c r="B67" s="54">
        <f>FRA!A79</f>
        <v>24</v>
      </c>
      <c r="C67" s="38">
        <f>FRA!D79</f>
        <v>0</v>
      </c>
      <c r="D67" s="39">
        <f>FRA!E79</f>
        <v>0</v>
      </c>
      <c r="E67" s="38" t="e">
        <f>FRA!#REF!</f>
        <v>#REF!</v>
      </c>
      <c r="F67" s="39">
        <f>FRA!F79</f>
        <v>0</v>
      </c>
      <c r="G67" s="96">
        <f>FRA!G79</f>
        <v>0</v>
      </c>
    </row>
    <row r="68" spans="1:7" x14ac:dyDescent="0.2">
      <c r="A68" s="38">
        <f>FRA!I80</f>
        <v>7</v>
      </c>
      <c r="B68" s="54">
        <f>FRA!A80</f>
        <v>25</v>
      </c>
      <c r="C68" s="38">
        <f>FRA!D80</f>
        <v>0</v>
      </c>
      <c r="D68" s="39">
        <f>FRA!E80</f>
        <v>0</v>
      </c>
      <c r="E68" s="38" t="e">
        <f>FRA!#REF!</f>
        <v>#REF!</v>
      </c>
      <c r="F68" s="39">
        <f>FRA!F80</f>
        <v>0</v>
      </c>
      <c r="G68" s="96">
        <f>FRA!G80</f>
        <v>0</v>
      </c>
    </row>
    <row r="69" spans="1:7" x14ac:dyDescent="0.2">
      <c r="A69" s="38">
        <f>FRA!I81</f>
        <v>7</v>
      </c>
      <c r="B69" s="54">
        <f>FRA!A81</f>
        <v>25</v>
      </c>
      <c r="C69" s="38">
        <f>FRA!D81</f>
        <v>0</v>
      </c>
      <c r="D69" s="39">
        <f>FRA!E81</f>
        <v>0</v>
      </c>
      <c r="E69" s="38" t="e">
        <f>FRA!#REF!</f>
        <v>#REF!</v>
      </c>
      <c r="F69" s="39">
        <f>FRA!F81</f>
        <v>0</v>
      </c>
      <c r="G69" s="96">
        <f>FRA!G81</f>
        <v>0</v>
      </c>
    </row>
    <row r="70" spans="1:7" x14ac:dyDescent="0.2">
      <c r="A70" s="38">
        <f>FRA!I82</f>
        <v>7</v>
      </c>
      <c r="B70" s="54">
        <f>FRA!A82</f>
        <v>26</v>
      </c>
      <c r="C70" s="38">
        <f>FRA!D82</f>
        <v>0</v>
      </c>
      <c r="D70" s="39">
        <f>FRA!E82</f>
        <v>0</v>
      </c>
      <c r="E70" s="38" t="e">
        <f>FRA!#REF!</f>
        <v>#REF!</v>
      </c>
      <c r="F70" s="39">
        <f>FRA!F82</f>
        <v>0</v>
      </c>
      <c r="G70" s="96">
        <f>FRA!G82</f>
        <v>0</v>
      </c>
    </row>
    <row r="71" spans="1:7" x14ac:dyDescent="0.2">
      <c r="A71" s="38">
        <f>FRA!I83</f>
        <v>7</v>
      </c>
      <c r="B71" s="54">
        <f>FRA!A83</f>
        <v>26</v>
      </c>
      <c r="C71" s="38">
        <f>FRA!D83</f>
        <v>0</v>
      </c>
      <c r="D71" s="39">
        <f>FRA!E83</f>
        <v>0</v>
      </c>
      <c r="E71" s="38" t="e">
        <f>FRA!#REF!</f>
        <v>#REF!</v>
      </c>
      <c r="F71" s="39">
        <f>FRA!F83</f>
        <v>0</v>
      </c>
      <c r="G71" s="96">
        <f>FRA!G83</f>
        <v>0</v>
      </c>
    </row>
    <row r="72" spans="1:7" x14ac:dyDescent="0.2">
      <c r="A72" s="38">
        <f>FRA!I84</f>
        <v>7</v>
      </c>
      <c r="B72" s="38">
        <v>0</v>
      </c>
      <c r="C72" s="38">
        <v>0</v>
      </c>
      <c r="D72" s="39">
        <v>0</v>
      </c>
      <c r="E72" s="38" t="e">
        <f>FRA!#REF!</f>
        <v>#REF!</v>
      </c>
      <c r="F72" s="39">
        <f>FRA!F84</f>
        <v>0</v>
      </c>
      <c r="G72" s="96">
        <f>FRA!G84</f>
        <v>0</v>
      </c>
    </row>
    <row r="73" spans="1:7" x14ac:dyDescent="0.2">
      <c r="A73" s="38">
        <f>FRA!I85</f>
        <v>8</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8</v>
      </c>
      <c r="B74" s="54">
        <f>FRA!A86</f>
        <v>27</v>
      </c>
      <c r="C74" s="38">
        <f>FRA!D86</f>
        <v>0</v>
      </c>
      <c r="D74" s="39">
        <f>FRA!E86</f>
        <v>0</v>
      </c>
      <c r="E74" s="38" t="e">
        <f>FRA!#REF!</f>
        <v>#REF!</v>
      </c>
      <c r="F74" s="39">
        <f>FRA!F86</f>
        <v>0</v>
      </c>
      <c r="G74" s="96">
        <f>FRA!G86</f>
        <v>0</v>
      </c>
    </row>
    <row r="75" spans="1:7" x14ac:dyDescent="0.2">
      <c r="A75" s="38">
        <f>FRA!I87</f>
        <v>8</v>
      </c>
      <c r="B75" s="54">
        <f>FRA!A87</f>
        <v>27</v>
      </c>
      <c r="C75" s="38">
        <f>FRA!D87</f>
        <v>0</v>
      </c>
      <c r="D75" s="39">
        <f>FRA!E87</f>
        <v>0</v>
      </c>
      <c r="E75" s="38" t="e">
        <f>FRA!#REF!</f>
        <v>#REF!</v>
      </c>
      <c r="F75" s="39">
        <f>FRA!F87</f>
        <v>0</v>
      </c>
      <c r="G75" s="96">
        <f>FRA!G87</f>
        <v>0</v>
      </c>
    </row>
    <row r="76" spans="1:7" x14ac:dyDescent="0.2">
      <c r="A76" s="38">
        <f>FRA!I88</f>
        <v>8</v>
      </c>
      <c r="B76" s="54">
        <f>FRA!A88</f>
        <v>27</v>
      </c>
      <c r="C76" s="38">
        <f>FRA!D88</f>
        <v>0</v>
      </c>
      <c r="D76" s="39">
        <f>FRA!E88</f>
        <v>0</v>
      </c>
      <c r="E76" s="38" t="e">
        <f>FRA!#REF!</f>
        <v>#REF!</v>
      </c>
      <c r="F76" s="39">
        <f>FRA!F88</f>
        <v>0</v>
      </c>
      <c r="G76" s="96">
        <f>FRA!G88</f>
        <v>0</v>
      </c>
    </row>
    <row r="77" spans="1:7" x14ac:dyDescent="0.2">
      <c r="A77" s="38">
        <f>FRA!I89</f>
        <v>8</v>
      </c>
      <c r="B77" s="54">
        <f>FRA!A89</f>
        <v>27</v>
      </c>
      <c r="C77" s="38">
        <f>FRA!D89</f>
        <v>0</v>
      </c>
      <c r="D77" s="39">
        <f>FRA!E89</f>
        <v>0</v>
      </c>
      <c r="E77" s="38" t="e">
        <f>FRA!#REF!</f>
        <v>#REF!</v>
      </c>
      <c r="F77" s="39">
        <f>FRA!F89</f>
        <v>0</v>
      </c>
      <c r="G77" s="96">
        <f>FRA!G89</f>
        <v>0</v>
      </c>
    </row>
    <row r="78" spans="1:7" x14ac:dyDescent="0.2">
      <c r="A78" s="38">
        <f>FRA!I90</f>
        <v>9</v>
      </c>
      <c r="B78" s="38">
        <f>FRA!A90</f>
        <v>28</v>
      </c>
      <c r="C78" s="38" t="str">
        <f>FRA!D90</f>
        <v>P3</v>
      </c>
      <c r="D78" s="39" t="str">
        <f>FRA!E90</f>
        <v>There is paint delamination throughout the building and it should be removed and the area redecorated using Class 0 paint</v>
      </c>
      <c r="E78" s="38" t="e">
        <f>FRA!#REF!</f>
        <v>#REF!</v>
      </c>
      <c r="F78" s="39">
        <f>FRA!F90</f>
        <v>0</v>
      </c>
      <c r="G78" s="96">
        <f>FRA!G90</f>
        <v>0</v>
      </c>
    </row>
    <row r="79" spans="1:7" x14ac:dyDescent="0.2">
      <c r="A79" s="38">
        <f>FRA!I91</f>
        <v>9</v>
      </c>
      <c r="B79" s="38">
        <f>FRA!A91</f>
        <v>28</v>
      </c>
      <c r="C79" s="38">
        <f>FRA!D91</f>
        <v>0</v>
      </c>
      <c r="D79" s="39">
        <f>FRA!E91</f>
        <v>0</v>
      </c>
      <c r="E79" s="38" t="e">
        <f>FRA!#REF!</f>
        <v>#REF!</v>
      </c>
      <c r="F79" s="39">
        <f>FRA!F91</f>
        <v>0</v>
      </c>
      <c r="G79" s="96">
        <f>FRA!G91</f>
        <v>0</v>
      </c>
    </row>
    <row r="80" spans="1:7" x14ac:dyDescent="0.2">
      <c r="A80" s="38">
        <f>FRA!I92</f>
        <v>9</v>
      </c>
      <c r="B80" s="38">
        <f>FRA!A92</f>
        <v>29</v>
      </c>
      <c r="C80" s="38">
        <f>FRA!D92</f>
        <v>0</v>
      </c>
      <c r="D80" s="39">
        <f>FRA!E92</f>
        <v>0</v>
      </c>
      <c r="E80" s="38" t="e">
        <f>FRA!#REF!</f>
        <v>#REF!</v>
      </c>
      <c r="F80" s="39">
        <f>FRA!F92</f>
        <v>0</v>
      </c>
      <c r="G80" s="96">
        <f>FRA!G92</f>
        <v>0</v>
      </c>
    </row>
    <row r="81" spans="1:7" x14ac:dyDescent="0.2">
      <c r="A81" s="38">
        <f>FRA!I93</f>
        <v>9</v>
      </c>
      <c r="B81" s="38">
        <f>FRA!A93</f>
        <v>29</v>
      </c>
      <c r="C81" s="38">
        <f>FRA!D93</f>
        <v>0</v>
      </c>
      <c r="D81" s="39">
        <f>FRA!E93</f>
        <v>0</v>
      </c>
      <c r="E81" s="38" t="e">
        <f>FRA!#REF!</f>
        <v>#REF!</v>
      </c>
      <c r="F81" s="39">
        <f>FRA!F93</f>
        <v>0</v>
      </c>
      <c r="G81" s="96">
        <f>FRA!G93</f>
        <v>0</v>
      </c>
    </row>
    <row r="82" spans="1:7" x14ac:dyDescent="0.2">
      <c r="A82" s="38">
        <f>FRA!I94</f>
        <v>9</v>
      </c>
      <c r="B82" s="38">
        <v>0</v>
      </c>
      <c r="C82" s="38">
        <v>0</v>
      </c>
      <c r="D82" s="39">
        <v>0</v>
      </c>
      <c r="E82" s="38" t="e">
        <f>FRA!#REF!</f>
        <v>#REF!</v>
      </c>
      <c r="F82" s="39">
        <f>FRA!F94</f>
        <v>0</v>
      </c>
      <c r="G82" s="96">
        <f>FRA!G94</f>
        <v>0</v>
      </c>
    </row>
    <row r="83" spans="1:7" x14ac:dyDescent="0.2">
      <c r="A83" s="38">
        <f>FRA!I95</f>
        <v>9</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9</v>
      </c>
      <c r="B84" s="54">
        <f>FRA!A96</f>
        <v>30</v>
      </c>
      <c r="C84" s="38">
        <f>FRA!D96</f>
        <v>0</v>
      </c>
      <c r="D84" s="39">
        <f>FRA!E96</f>
        <v>0</v>
      </c>
      <c r="E84" s="38" t="e">
        <f>FRA!#REF!</f>
        <v>#REF!</v>
      </c>
      <c r="F84" s="39">
        <f>FRA!F96</f>
        <v>0</v>
      </c>
      <c r="G84" s="96">
        <f>FRA!G96</f>
        <v>0</v>
      </c>
    </row>
    <row r="85" spans="1:7" x14ac:dyDescent="0.2">
      <c r="A85" s="38">
        <f>FRA!I97</f>
        <v>9</v>
      </c>
      <c r="B85" s="54">
        <f>FRA!A97</f>
        <v>31</v>
      </c>
      <c r="C85" s="38">
        <f>FRA!D97</f>
        <v>0</v>
      </c>
      <c r="D85" s="39">
        <f>FRA!E97</f>
        <v>0</v>
      </c>
      <c r="E85" s="38" t="e">
        <f>FRA!#REF!</f>
        <v>#REF!</v>
      </c>
      <c r="F85" s="39">
        <f>FRA!F97</f>
        <v>0</v>
      </c>
      <c r="G85" s="96">
        <f>FRA!G97</f>
        <v>0</v>
      </c>
    </row>
    <row r="86" spans="1:7" x14ac:dyDescent="0.2">
      <c r="A86" s="38">
        <f>FRA!I98</f>
        <v>9</v>
      </c>
      <c r="B86" s="54">
        <f>FRA!A98</f>
        <v>31</v>
      </c>
      <c r="C86" s="38">
        <f>FRA!D98</f>
        <v>0</v>
      </c>
      <c r="D86" s="39">
        <f>FRA!E98</f>
        <v>0</v>
      </c>
      <c r="E86" s="38" t="e">
        <f>FRA!#REF!</f>
        <v>#REF!</v>
      </c>
      <c r="F86" s="39">
        <f>FRA!F98</f>
        <v>0</v>
      </c>
      <c r="G86" s="96">
        <f>FRA!G98</f>
        <v>0</v>
      </c>
    </row>
    <row r="87" spans="1:7" x14ac:dyDescent="0.2">
      <c r="A87" s="38">
        <f>FRA!I99</f>
        <v>9</v>
      </c>
      <c r="B87" s="54">
        <f>FRA!A99</f>
        <v>32</v>
      </c>
      <c r="C87" s="38">
        <f>FRA!D99</f>
        <v>0</v>
      </c>
      <c r="D87" s="39" t="str">
        <f>FRA!E99</f>
        <v>DRM appears to be in good working order</v>
      </c>
      <c r="E87" s="38" t="e">
        <f>FRA!#REF!</f>
        <v>#REF!</v>
      </c>
      <c r="F87" s="39">
        <f>FRA!F99</f>
        <v>0</v>
      </c>
      <c r="G87" s="96">
        <f>FRA!G99</f>
        <v>0</v>
      </c>
    </row>
    <row r="88" spans="1:7" x14ac:dyDescent="0.2">
      <c r="A88" s="38">
        <f>FRA!I100</f>
        <v>9</v>
      </c>
      <c r="B88" s="54">
        <f>FRA!A100</f>
        <v>32</v>
      </c>
      <c r="C88" s="38">
        <f>FRA!D100</f>
        <v>0</v>
      </c>
      <c r="D88" s="39">
        <f>FRA!E100</f>
        <v>0</v>
      </c>
      <c r="E88" s="38" t="e">
        <f>FRA!#REF!</f>
        <v>#REF!</v>
      </c>
      <c r="F88" s="39">
        <f>FRA!F100</f>
        <v>0</v>
      </c>
      <c r="G88" s="96">
        <f>FRA!G100</f>
        <v>0</v>
      </c>
    </row>
    <row r="89" spans="1:7" x14ac:dyDescent="0.2">
      <c r="A89" s="38">
        <f>FRA!I101</f>
        <v>9</v>
      </c>
      <c r="B89" s="54">
        <f>FRA!A101</f>
        <v>33</v>
      </c>
      <c r="C89" s="38">
        <f>FRA!D101</f>
        <v>0</v>
      </c>
      <c r="D89" s="39">
        <f>FRA!E101</f>
        <v>0</v>
      </c>
      <c r="E89" s="38" t="e">
        <f>FRA!#REF!</f>
        <v>#REF!</v>
      </c>
      <c r="F89" s="39">
        <f>FRA!F101</f>
        <v>0</v>
      </c>
      <c r="G89" s="96">
        <f>FRA!G101</f>
        <v>0</v>
      </c>
    </row>
    <row r="90" spans="1:7" x14ac:dyDescent="0.2">
      <c r="A90" s="38">
        <f>FRA!I102</f>
        <v>9</v>
      </c>
      <c r="B90" s="54">
        <f>FRA!A102</f>
        <v>33</v>
      </c>
      <c r="C90" s="38">
        <f>FRA!D102</f>
        <v>0</v>
      </c>
      <c r="D90" s="39">
        <f>FRA!E102</f>
        <v>0</v>
      </c>
      <c r="E90" s="38" t="e">
        <f>FRA!#REF!</f>
        <v>#REF!</v>
      </c>
      <c r="F90" s="39">
        <f>FRA!F102</f>
        <v>0</v>
      </c>
      <c r="G90" s="96">
        <f>FRA!G102</f>
        <v>0</v>
      </c>
    </row>
    <row r="91" spans="1:7" x14ac:dyDescent="0.2">
      <c r="A91" s="38">
        <f>FRA!I103</f>
        <v>9</v>
      </c>
      <c r="B91" s="38">
        <v>0</v>
      </c>
      <c r="C91" s="38">
        <v>0</v>
      </c>
      <c r="D91" s="39">
        <v>0</v>
      </c>
      <c r="E91" s="38" t="e">
        <f>FRA!#REF!</f>
        <v>#REF!</v>
      </c>
      <c r="F91" s="39">
        <f>FRA!F103</f>
        <v>0</v>
      </c>
      <c r="G91" s="96">
        <f>FRA!G103</f>
        <v>0</v>
      </c>
    </row>
    <row r="92" spans="1:7" x14ac:dyDescent="0.2">
      <c r="A92" s="38">
        <f>FRA!I104</f>
        <v>9</v>
      </c>
      <c r="B92" s="53">
        <f>FRA!A104</f>
        <v>34</v>
      </c>
      <c r="C92" s="38">
        <f>FRA!D104</f>
        <v>0</v>
      </c>
      <c r="D92" s="39">
        <f>FRA!E104</f>
        <v>0</v>
      </c>
      <c r="E92" s="38" t="e">
        <f>FRA!#REF!</f>
        <v>#REF!</v>
      </c>
      <c r="F92" s="39">
        <f>FRA!F104</f>
        <v>0</v>
      </c>
      <c r="G92" s="96">
        <f>FRA!G104</f>
        <v>0</v>
      </c>
    </row>
    <row r="93" spans="1:7" x14ac:dyDescent="0.2">
      <c r="A93" s="38">
        <f>FRA!I105</f>
        <v>9</v>
      </c>
      <c r="B93" s="38">
        <f>FRA!A105</f>
        <v>35</v>
      </c>
      <c r="C93" s="38">
        <f>FRA!D105</f>
        <v>0</v>
      </c>
      <c r="D93" s="39">
        <f>FRA!E105</f>
        <v>0</v>
      </c>
      <c r="E93" s="38" t="e">
        <f>FRA!#REF!</f>
        <v>#REF!</v>
      </c>
      <c r="F93" s="39">
        <f>FRA!F105</f>
        <v>0</v>
      </c>
      <c r="G93" s="96">
        <f>FRA!G105</f>
        <v>0</v>
      </c>
    </row>
    <row r="94" spans="1:7" x14ac:dyDescent="0.2">
      <c r="A94" s="38">
        <f>FRA!I106</f>
        <v>9</v>
      </c>
      <c r="B94" s="38">
        <f>FRA!A106</f>
        <v>36</v>
      </c>
      <c r="C94" s="38">
        <f>FRA!D106</f>
        <v>0</v>
      </c>
      <c r="D94" s="39">
        <f>FRA!E106</f>
        <v>0</v>
      </c>
      <c r="E94" s="38" t="e">
        <f>FRA!#REF!</f>
        <v>#REF!</v>
      </c>
      <c r="F94" s="39">
        <f>FRA!F106</f>
        <v>0</v>
      </c>
      <c r="G94" s="96">
        <f>FRA!G106</f>
        <v>0</v>
      </c>
    </row>
    <row r="95" spans="1:7" ht="13.5" thickBot="1" x14ac:dyDescent="0.25">
      <c r="A95" s="38">
        <f>FRA!I107</f>
        <v>9</v>
      </c>
      <c r="B95" s="38">
        <f>FRA!A107</f>
        <v>37</v>
      </c>
      <c r="C95" s="40">
        <f>FRA!D107</f>
        <v>0</v>
      </c>
      <c r="D95" s="41">
        <f>FRA!E107</f>
        <v>0</v>
      </c>
      <c r="E95" s="38" t="e">
        <f>FRA!#REF!</f>
        <v>#REF!</v>
      </c>
      <c r="F95" s="39">
        <f>FRA!F107</f>
        <v>0</v>
      </c>
      <c r="G95" s="96">
        <f>FRA!G107</f>
        <v>0</v>
      </c>
    </row>
    <row r="96" spans="1:7" x14ac:dyDescent="0.2">
      <c r="A96" s="56">
        <f>'M-M'!I13</f>
        <v>9</v>
      </c>
      <c r="B96" s="42">
        <f>'M-M'!A13</f>
        <v>38</v>
      </c>
      <c r="C96" s="42">
        <f>'M-M'!D13</f>
        <v>0</v>
      </c>
      <c r="D96" s="43" t="str">
        <f>'M-M'!E13</f>
        <v>Records are held centrally by the Health and Safety Team</v>
      </c>
      <c r="E96" s="42" t="e">
        <f>'M-M'!#REF!</f>
        <v>#REF!</v>
      </c>
      <c r="F96" s="43">
        <f>'M-M'!F13</f>
        <v>0</v>
      </c>
      <c r="G96" s="97">
        <f>'M-M'!G13</f>
        <v>0</v>
      </c>
    </row>
    <row r="97" spans="1:7" x14ac:dyDescent="0.2">
      <c r="A97" s="56">
        <f>'M-M'!I14</f>
        <v>9</v>
      </c>
      <c r="B97" s="101">
        <f>'M-M'!A14</f>
        <v>38</v>
      </c>
      <c r="C97" s="101">
        <f>'M-M'!D14</f>
        <v>0</v>
      </c>
      <c r="D97" s="102">
        <f>'M-M'!E14</f>
        <v>0</v>
      </c>
      <c r="E97" s="101" t="e">
        <f>'M-M'!#REF!</f>
        <v>#REF!</v>
      </c>
      <c r="F97" s="102">
        <f>'M-M'!F14</f>
        <v>0</v>
      </c>
      <c r="G97" s="103">
        <f>'M-M'!G14</f>
        <v>0</v>
      </c>
    </row>
    <row r="98" spans="1:7" x14ac:dyDescent="0.2">
      <c r="A98" s="56">
        <f>'M-M'!I15</f>
        <v>9</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9</v>
      </c>
      <c r="B99" s="101">
        <f>'M-M'!A16</f>
        <v>39</v>
      </c>
      <c r="C99" s="101">
        <f>'M-M'!D16</f>
        <v>0</v>
      </c>
      <c r="D99" s="102">
        <f>'M-M'!E16</f>
        <v>0</v>
      </c>
      <c r="E99" s="101" t="e">
        <f>'M-M'!#REF!</f>
        <v>#REF!</v>
      </c>
      <c r="F99" s="102">
        <f>'M-M'!F16</f>
        <v>0</v>
      </c>
      <c r="G99" s="103">
        <f>'M-M'!G16</f>
        <v>0</v>
      </c>
    </row>
    <row r="100" spans="1:7" x14ac:dyDescent="0.2">
      <c r="A100" s="56">
        <f>'M-M'!I17</f>
        <v>9</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9</v>
      </c>
      <c r="B101" s="101">
        <f>'M-M'!A18</f>
        <v>40</v>
      </c>
      <c r="C101" s="101">
        <f>'M-M'!D18</f>
        <v>0</v>
      </c>
      <c r="D101" s="102">
        <f>'M-M'!E18</f>
        <v>0</v>
      </c>
      <c r="E101" s="101" t="e">
        <f>'M-M'!#REF!</f>
        <v>#REF!</v>
      </c>
      <c r="F101" s="102">
        <f>'M-M'!F18</f>
        <v>0</v>
      </c>
      <c r="G101" s="103">
        <f>'M-M'!G18</f>
        <v>0</v>
      </c>
    </row>
    <row r="102" spans="1:7" x14ac:dyDescent="0.2">
      <c r="A102" s="56">
        <f>'M-M'!I19</f>
        <v>9</v>
      </c>
      <c r="B102" s="36">
        <v>0</v>
      </c>
      <c r="C102" s="36">
        <v>0</v>
      </c>
      <c r="D102" s="37">
        <v>0</v>
      </c>
      <c r="E102" s="38" t="e">
        <f>'M-M'!#REF!</f>
        <v>#REF!</v>
      </c>
      <c r="F102" s="39">
        <f>'M-M'!F19</f>
        <v>0</v>
      </c>
      <c r="G102" s="96">
        <f>'M-M'!G19</f>
        <v>0</v>
      </c>
    </row>
    <row r="103" spans="1:7" x14ac:dyDescent="0.2">
      <c r="A103" s="56">
        <f>'M-M'!I20</f>
        <v>9</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9</v>
      </c>
      <c r="B104" s="104">
        <f>'M-M'!A21</f>
        <v>41</v>
      </c>
      <c r="C104" s="36">
        <f>'M-M'!D21</f>
        <v>0</v>
      </c>
      <c r="D104" s="37">
        <f>'M-M'!E21</f>
        <v>0</v>
      </c>
      <c r="E104" s="38" t="e">
        <f>'M-M'!#REF!</f>
        <v>#REF!</v>
      </c>
      <c r="F104" s="39">
        <f>'M-M'!F21</f>
        <v>0</v>
      </c>
      <c r="G104" s="96">
        <f>'M-M'!G21</f>
        <v>0</v>
      </c>
    </row>
    <row r="105" spans="1:7" x14ac:dyDescent="0.2">
      <c r="A105" s="56">
        <f>'M-M'!I22</f>
        <v>9</v>
      </c>
      <c r="B105" s="104">
        <f>'M-M'!A22</f>
        <v>42</v>
      </c>
      <c r="C105" s="36">
        <f>'M-M'!D22</f>
        <v>0</v>
      </c>
      <c r="D105" s="37">
        <f>'M-M'!E22</f>
        <v>0</v>
      </c>
      <c r="E105" s="38" t="e">
        <f>'M-M'!#REF!</f>
        <v>#REF!</v>
      </c>
      <c r="F105" s="39">
        <f>'M-M'!F22</f>
        <v>0</v>
      </c>
      <c r="G105" s="96">
        <f>'M-M'!G22</f>
        <v>0</v>
      </c>
    </row>
    <row r="106" spans="1:7" x14ac:dyDescent="0.2">
      <c r="A106" s="56">
        <f>'M-M'!I23</f>
        <v>9</v>
      </c>
      <c r="B106" s="104">
        <f>'M-M'!A23</f>
        <v>42</v>
      </c>
      <c r="C106" s="36">
        <f>'M-M'!D23</f>
        <v>0</v>
      </c>
      <c r="D106" s="37">
        <f>'M-M'!E23</f>
        <v>0</v>
      </c>
      <c r="E106" s="38" t="e">
        <f>'M-M'!#REF!</f>
        <v>#REF!</v>
      </c>
      <c r="F106" s="39">
        <f>'M-M'!F23</f>
        <v>0</v>
      </c>
      <c r="G106" s="96">
        <f>'M-M'!G23</f>
        <v>0</v>
      </c>
    </row>
    <row r="107" spans="1:7" x14ac:dyDescent="0.2">
      <c r="A107" s="56">
        <f>'M-M'!I24</f>
        <v>9</v>
      </c>
      <c r="B107" s="36">
        <v>0</v>
      </c>
      <c r="C107" s="36">
        <v>0</v>
      </c>
      <c r="D107" s="37">
        <v>0</v>
      </c>
      <c r="E107" s="38" t="e">
        <f>'M-M'!#REF!</f>
        <v>#REF!</v>
      </c>
      <c r="F107" s="39">
        <f>'M-M'!F24</f>
        <v>0</v>
      </c>
      <c r="G107" s="96">
        <f>'M-M'!G24</f>
        <v>0</v>
      </c>
    </row>
    <row r="108" spans="1:7" x14ac:dyDescent="0.2">
      <c r="A108" s="56">
        <f>'M-M'!I25</f>
        <v>9</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9</v>
      </c>
      <c r="B109" s="104">
        <f>'M-M'!A26</f>
        <v>43</v>
      </c>
      <c r="C109" s="36">
        <f>'M-M'!D26</f>
        <v>0</v>
      </c>
      <c r="D109" s="37">
        <f>'M-M'!E26</f>
        <v>0</v>
      </c>
      <c r="E109" s="38" t="e">
        <f>'M-M'!#REF!</f>
        <v>#REF!</v>
      </c>
      <c r="F109" s="39">
        <f>'M-M'!F26</f>
        <v>0</v>
      </c>
      <c r="G109" s="96">
        <f>'M-M'!G26</f>
        <v>0</v>
      </c>
    </row>
    <row r="110" spans="1:7" x14ac:dyDescent="0.2">
      <c r="A110" s="56">
        <f>'M-M'!I27</f>
        <v>9</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9</v>
      </c>
      <c r="B111" s="104">
        <f>'M-M'!A28</f>
        <v>44</v>
      </c>
      <c r="C111" s="36">
        <f>'M-M'!D28</f>
        <v>0</v>
      </c>
      <c r="D111" s="37">
        <f>'M-M'!E28</f>
        <v>0</v>
      </c>
      <c r="E111" s="38" t="e">
        <f>'M-M'!#REF!</f>
        <v>#REF!</v>
      </c>
      <c r="F111" s="39">
        <f>'M-M'!F28</f>
        <v>0</v>
      </c>
      <c r="G111" s="96">
        <f>'M-M'!G28</f>
        <v>0</v>
      </c>
    </row>
    <row r="112" spans="1:7" x14ac:dyDescent="0.2">
      <c r="A112" s="56">
        <f>'M-M'!I29</f>
        <v>9</v>
      </c>
      <c r="B112" s="104">
        <f>'M-M'!A29</f>
        <v>45</v>
      </c>
      <c r="C112" s="36">
        <f>'M-M'!D29</f>
        <v>0</v>
      </c>
      <c r="D112" s="37">
        <f>'M-M'!E29</f>
        <v>0</v>
      </c>
      <c r="E112" s="38" t="e">
        <f>'M-M'!#REF!</f>
        <v>#REF!</v>
      </c>
      <c r="F112" s="39">
        <f>'M-M'!F29</f>
        <v>0</v>
      </c>
      <c r="G112" s="96">
        <f>'M-M'!G29</f>
        <v>0</v>
      </c>
    </row>
    <row r="113" spans="1:7" x14ac:dyDescent="0.2">
      <c r="A113" s="56">
        <f>'M-M'!I30</f>
        <v>9</v>
      </c>
      <c r="B113" s="104">
        <f>'M-M'!A30</f>
        <v>45</v>
      </c>
      <c r="C113" s="36">
        <f>'M-M'!D30</f>
        <v>0</v>
      </c>
      <c r="D113" s="37">
        <f>'M-M'!E30</f>
        <v>0</v>
      </c>
      <c r="E113" s="38" t="e">
        <f>'M-M'!#REF!</f>
        <v>#REF!</v>
      </c>
      <c r="F113" s="39">
        <f>'M-M'!F30</f>
        <v>0</v>
      </c>
      <c r="G113" s="96">
        <f>'M-M'!G30</f>
        <v>0</v>
      </c>
    </row>
    <row r="114" spans="1:7" x14ac:dyDescent="0.2">
      <c r="A114" s="56">
        <f>'M-M'!I31</f>
        <v>10</v>
      </c>
      <c r="B114" s="104">
        <f>'M-M'!A31</f>
        <v>46</v>
      </c>
      <c r="C114" s="36" t="str">
        <f>'M-M'!D31</f>
        <v>P4</v>
      </c>
      <c r="D114" s="37" t="str">
        <f>'M-M'!E31</f>
        <v>Check emergency lighting records</v>
      </c>
      <c r="E114" s="38" t="e">
        <f>'M-M'!#REF!</f>
        <v>#REF!</v>
      </c>
      <c r="F114" s="39">
        <f>'M-M'!F31</f>
        <v>0</v>
      </c>
      <c r="G114" s="96">
        <f>'M-M'!G31</f>
        <v>0</v>
      </c>
    </row>
    <row r="115" spans="1:7" x14ac:dyDescent="0.2">
      <c r="A115" s="56">
        <f>'M-M'!I32</f>
        <v>10</v>
      </c>
      <c r="B115" s="104">
        <f>'M-M'!A32</f>
        <v>46</v>
      </c>
      <c r="C115" s="36">
        <f>'M-M'!D32</f>
        <v>0</v>
      </c>
      <c r="D115" s="37">
        <f>'M-M'!E32</f>
        <v>0</v>
      </c>
      <c r="E115" s="38" t="e">
        <f>'M-M'!#REF!</f>
        <v>#REF!</v>
      </c>
      <c r="F115" s="39">
        <f>'M-M'!F32</f>
        <v>0</v>
      </c>
      <c r="G115" s="96">
        <f>'M-M'!G32</f>
        <v>0</v>
      </c>
    </row>
    <row r="116" spans="1:7" x14ac:dyDescent="0.2">
      <c r="A116" s="56">
        <f>'M-M'!I33</f>
        <v>10</v>
      </c>
      <c r="B116" s="104">
        <f>'M-M'!A33</f>
        <v>47</v>
      </c>
      <c r="C116" s="36">
        <f>'M-M'!D33</f>
        <v>0</v>
      </c>
      <c r="D116" s="37">
        <f>'M-M'!E33</f>
        <v>0</v>
      </c>
      <c r="E116" s="38" t="e">
        <f>'M-M'!#REF!</f>
        <v>#REF!</v>
      </c>
      <c r="F116" s="39">
        <f>'M-M'!F33</f>
        <v>0</v>
      </c>
      <c r="G116" s="96">
        <f>'M-M'!G33</f>
        <v>0</v>
      </c>
    </row>
    <row r="117" spans="1:7" x14ac:dyDescent="0.2">
      <c r="A117" s="56">
        <f>'M-M'!I34</f>
        <v>10</v>
      </c>
      <c r="B117" s="104">
        <f>'M-M'!A34</f>
        <v>47</v>
      </c>
      <c r="C117" s="36">
        <f>'M-M'!D34</f>
        <v>0</v>
      </c>
      <c r="D117" s="37">
        <f>'M-M'!E34</f>
        <v>0</v>
      </c>
      <c r="E117" s="38" t="e">
        <f>'M-M'!#REF!</f>
        <v>#REF!</v>
      </c>
      <c r="F117" s="39">
        <f>'M-M'!F34</f>
        <v>0</v>
      </c>
      <c r="G117" s="96">
        <f>'M-M'!G34</f>
        <v>0</v>
      </c>
    </row>
    <row r="118" spans="1:7" x14ac:dyDescent="0.2">
      <c r="A118" s="56">
        <f>'M-M'!I35</f>
        <v>11</v>
      </c>
      <c r="B118" s="104">
        <f>'M-M'!A35</f>
        <v>48</v>
      </c>
      <c r="C118" s="36" t="str">
        <f>'M-M'!D35</f>
        <v>P4</v>
      </c>
      <c r="D118" s="37" t="str">
        <f>'M-M'!E35</f>
        <v>Check DRM records</v>
      </c>
      <c r="E118" s="38" t="e">
        <f>'M-M'!#REF!</f>
        <v>#REF!</v>
      </c>
      <c r="F118" s="39">
        <f>'M-M'!F35</f>
        <v>0</v>
      </c>
      <c r="G118" s="96">
        <f>'M-M'!G35</f>
        <v>0</v>
      </c>
    </row>
    <row r="119" spans="1:7" x14ac:dyDescent="0.2">
      <c r="A119" s="56">
        <f>'M-M'!I36</f>
        <v>11</v>
      </c>
      <c r="B119" s="104">
        <f>'M-M'!A36</f>
        <v>48</v>
      </c>
      <c r="C119" s="36">
        <f>'M-M'!D36</f>
        <v>0</v>
      </c>
      <c r="D119" s="37">
        <f>'M-M'!E36</f>
        <v>0</v>
      </c>
      <c r="E119" s="38" t="e">
        <f>'M-M'!#REF!</f>
        <v>#REF!</v>
      </c>
      <c r="F119" s="39">
        <f>'M-M'!F36</f>
        <v>0</v>
      </c>
      <c r="G119" s="96">
        <f>'M-M'!G36</f>
        <v>0</v>
      </c>
    </row>
    <row r="120" spans="1:7" x14ac:dyDescent="0.2">
      <c r="A120" s="56">
        <f>'M-M'!I37</f>
        <v>11</v>
      </c>
      <c r="B120" s="104">
        <f>'M-M'!A37</f>
        <v>49</v>
      </c>
      <c r="C120" s="36">
        <f>'M-M'!D37</f>
        <v>0</v>
      </c>
      <c r="D120" s="37">
        <f>'M-M'!E37</f>
        <v>0</v>
      </c>
      <c r="E120" s="38" t="e">
        <f>'M-M'!#REF!</f>
        <v>#REF!</v>
      </c>
      <c r="F120" s="39">
        <f>'M-M'!F37</f>
        <v>0</v>
      </c>
      <c r="G120" s="96">
        <f>'M-M'!G37</f>
        <v>0</v>
      </c>
    </row>
    <row r="121" spans="1:7" x14ac:dyDescent="0.2">
      <c r="A121" s="56">
        <f>'M-M'!I38</f>
        <v>11</v>
      </c>
      <c r="B121" s="104">
        <f>'M-M'!A38</f>
        <v>49</v>
      </c>
      <c r="C121" s="36">
        <f>'M-M'!D38</f>
        <v>0</v>
      </c>
      <c r="D121" s="37">
        <f>'M-M'!E38</f>
        <v>0</v>
      </c>
      <c r="E121" s="38" t="e">
        <f>'M-M'!#REF!</f>
        <v>#REF!</v>
      </c>
      <c r="F121" s="39">
        <f>'M-M'!F38</f>
        <v>0</v>
      </c>
      <c r="G121" s="96">
        <f>'M-M'!G38</f>
        <v>0</v>
      </c>
    </row>
    <row r="122" spans="1:7" x14ac:dyDescent="0.2">
      <c r="A122" s="56">
        <f>'M-M'!I39</f>
        <v>11</v>
      </c>
      <c r="B122" s="104">
        <f>'M-M'!A39</f>
        <v>50</v>
      </c>
      <c r="C122" s="36">
        <f>'M-M'!D39</f>
        <v>0</v>
      </c>
      <c r="D122" s="37">
        <f>'M-M'!E39</f>
        <v>0</v>
      </c>
      <c r="E122" s="38" t="e">
        <f>'M-M'!#REF!</f>
        <v>#REF!</v>
      </c>
      <c r="F122" s="39">
        <f>'M-M'!F39</f>
        <v>0</v>
      </c>
      <c r="G122" s="96">
        <f>'M-M'!G39</f>
        <v>0</v>
      </c>
    </row>
    <row r="123" spans="1:7" x14ac:dyDescent="0.2">
      <c r="A123" s="56">
        <f>'M-M'!I40</f>
        <v>11</v>
      </c>
      <c r="B123" s="104">
        <f>'M-M'!A40</f>
        <v>50</v>
      </c>
      <c r="C123" s="36">
        <f>'M-M'!D40</f>
        <v>0</v>
      </c>
      <c r="D123" s="37">
        <f>'M-M'!E40</f>
        <v>0</v>
      </c>
      <c r="E123" s="38" t="e">
        <f>'M-M'!#REF!</f>
        <v>#REF!</v>
      </c>
      <c r="F123" s="39">
        <f>'M-M'!F40</f>
        <v>0</v>
      </c>
      <c r="G123" s="96">
        <f>'M-M'!G40</f>
        <v>0</v>
      </c>
    </row>
    <row r="124" spans="1:7" x14ac:dyDescent="0.2">
      <c r="A124" s="56">
        <f>'M-M'!I41</f>
        <v>11</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11</v>
      </c>
      <c r="B125" s="104">
        <f>'M-M'!A42</f>
        <v>51</v>
      </c>
      <c r="C125" s="36">
        <f>'M-M'!D42</f>
        <v>0</v>
      </c>
      <c r="D125" s="37">
        <f>'M-M'!E42</f>
        <v>0</v>
      </c>
      <c r="E125" s="38" t="e">
        <f>'M-M'!#REF!</f>
        <v>#REF!</v>
      </c>
      <c r="F125" s="39">
        <f>'M-M'!F42</f>
        <v>0</v>
      </c>
      <c r="G125" s="96">
        <f>'M-M'!G42</f>
        <v>0</v>
      </c>
    </row>
    <row r="126" spans="1:7" x14ac:dyDescent="0.2">
      <c r="A126" s="56">
        <f>'M-M'!I43</f>
        <v>11</v>
      </c>
      <c r="B126" s="36">
        <v>0</v>
      </c>
      <c r="C126" s="36">
        <v>0</v>
      </c>
      <c r="D126" s="37">
        <v>0</v>
      </c>
      <c r="E126" s="38" t="e">
        <f>'M-M'!#REF!</f>
        <v>#REF!</v>
      </c>
      <c r="F126" s="39">
        <f>'M-M'!F43</f>
        <v>0</v>
      </c>
      <c r="G126" s="96">
        <f>'M-M'!G43</f>
        <v>0</v>
      </c>
    </row>
    <row r="127" spans="1:7" x14ac:dyDescent="0.2">
      <c r="A127" s="56">
        <f>'M-M'!I44</f>
        <v>11</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11</v>
      </c>
      <c r="B128" s="104">
        <f>'M-M'!A45</f>
        <v>52</v>
      </c>
      <c r="C128" s="36">
        <f>'M-M'!D45</f>
        <v>0</v>
      </c>
      <c r="D128" s="37">
        <f>'M-M'!E45</f>
        <v>0</v>
      </c>
      <c r="E128" s="38" t="e">
        <f>'M-M'!#REF!</f>
        <v>#REF!</v>
      </c>
      <c r="F128" s="39">
        <f>'M-M'!F45</f>
        <v>0</v>
      </c>
      <c r="G128" s="96">
        <f>'M-M'!G45</f>
        <v>0</v>
      </c>
    </row>
    <row r="129" spans="1:7" x14ac:dyDescent="0.2">
      <c r="A129" s="56">
        <f>'M-M'!I46</f>
        <v>11</v>
      </c>
      <c r="B129" s="104">
        <f>'M-M'!A46</f>
        <v>53</v>
      </c>
      <c r="C129" s="36">
        <f>'M-M'!D46</f>
        <v>0</v>
      </c>
      <c r="D129" s="37">
        <f>'M-M'!E46</f>
        <v>0</v>
      </c>
      <c r="E129" s="38" t="e">
        <f>'M-M'!#REF!</f>
        <v>#REF!</v>
      </c>
      <c r="F129" s="39">
        <f>'M-M'!F46</f>
        <v>0</v>
      </c>
      <c r="G129" s="96">
        <f>'M-M'!G46</f>
        <v>0</v>
      </c>
    </row>
    <row r="130" spans="1:7" x14ac:dyDescent="0.2">
      <c r="A130" s="56">
        <f>'M-M'!I47</f>
        <v>11</v>
      </c>
      <c r="B130" s="104">
        <f>'M-M'!A47</f>
        <v>53</v>
      </c>
      <c r="C130" s="36">
        <f>'M-M'!D47</f>
        <v>0</v>
      </c>
      <c r="D130" s="37">
        <f>'M-M'!E47</f>
        <v>0</v>
      </c>
      <c r="E130" s="38" t="e">
        <f>'M-M'!#REF!</f>
        <v>#REF!</v>
      </c>
      <c r="F130" s="39">
        <f>'M-M'!F47</f>
        <v>0</v>
      </c>
      <c r="G130" s="96">
        <f>'M-M'!G47</f>
        <v>0</v>
      </c>
    </row>
    <row r="131" spans="1:7" x14ac:dyDescent="0.2">
      <c r="A131" s="56">
        <f>'M-M'!I48</f>
        <v>11</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11</v>
      </c>
      <c r="B132" s="104">
        <f>'M-M'!A49</f>
        <v>54</v>
      </c>
      <c r="C132" s="36">
        <f>'M-M'!D49</f>
        <v>0</v>
      </c>
      <c r="D132" s="37">
        <f>'M-M'!E49</f>
        <v>0</v>
      </c>
      <c r="E132" s="38" t="e">
        <f>'M-M'!#REF!</f>
        <v>#REF!</v>
      </c>
      <c r="F132" s="39">
        <f>'M-M'!F49</f>
        <v>0</v>
      </c>
      <c r="G132" s="96">
        <f>'M-M'!G49</f>
        <v>0</v>
      </c>
    </row>
    <row r="133" spans="1:7" x14ac:dyDescent="0.2">
      <c r="A133" s="56">
        <f>'M-M'!I50</f>
        <v>11</v>
      </c>
      <c r="B133" s="104">
        <f>'M-M'!A50</f>
        <v>55</v>
      </c>
      <c r="C133" s="36">
        <f>'M-M'!D50</f>
        <v>0</v>
      </c>
      <c r="D133" s="37">
        <f>'M-M'!E50</f>
        <v>0</v>
      </c>
      <c r="E133" s="38" t="e">
        <f>'M-M'!#REF!</f>
        <v>#REF!</v>
      </c>
      <c r="F133" s="39">
        <f>'M-M'!F50</f>
        <v>0</v>
      </c>
      <c r="G133" s="96">
        <f>'M-M'!G50</f>
        <v>0</v>
      </c>
    </row>
    <row r="134" spans="1:7" x14ac:dyDescent="0.2">
      <c r="A134" s="56">
        <f>'M-M'!I51</f>
        <v>11</v>
      </c>
      <c r="B134" s="104">
        <f>'M-M'!A51</f>
        <v>55</v>
      </c>
      <c r="C134" s="36">
        <f>'M-M'!D51</f>
        <v>0</v>
      </c>
      <c r="D134" s="37">
        <f>'M-M'!E51</f>
        <v>0</v>
      </c>
      <c r="E134" s="38" t="e">
        <f>'M-M'!#REF!</f>
        <v>#REF!</v>
      </c>
      <c r="F134" s="39">
        <f>'M-M'!F51</f>
        <v>0</v>
      </c>
      <c r="G134" s="96">
        <f>'M-M'!G51</f>
        <v>0</v>
      </c>
    </row>
    <row r="135" spans="1:7" x14ac:dyDescent="0.2">
      <c r="A135" s="56">
        <f>'M-M'!I52</f>
        <v>11</v>
      </c>
      <c r="B135" s="104">
        <f>'M-M'!A52</f>
        <v>56</v>
      </c>
      <c r="C135" s="36">
        <f>'M-M'!D52</f>
        <v>0</v>
      </c>
      <c r="D135" s="37">
        <f>'M-M'!E52</f>
        <v>0</v>
      </c>
      <c r="E135" s="38" t="e">
        <f>'M-M'!#REF!</f>
        <v>#REF!</v>
      </c>
      <c r="F135" s="39">
        <f>'M-M'!F52</f>
        <v>0</v>
      </c>
      <c r="G135" s="96">
        <f>'M-M'!G52</f>
        <v>0</v>
      </c>
    </row>
    <row r="136" spans="1:7" x14ac:dyDescent="0.2">
      <c r="A136" s="56">
        <f>'M-M'!I53</f>
        <v>11</v>
      </c>
      <c r="B136" s="104">
        <f>'M-M'!A53</f>
        <v>56</v>
      </c>
      <c r="C136" s="36">
        <f>'M-M'!D53</f>
        <v>0</v>
      </c>
      <c r="D136" s="37">
        <f>'M-M'!E53</f>
        <v>0</v>
      </c>
      <c r="E136" s="38" t="e">
        <f>'M-M'!#REF!</f>
        <v>#REF!</v>
      </c>
      <c r="F136" s="39">
        <f>'M-M'!F53</f>
        <v>0</v>
      </c>
      <c r="G136" s="96">
        <f>'M-M'!G53</f>
        <v>0</v>
      </c>
    </row>
    <row r="137" spans="1:7" x14ac:dyDescent="0.2">
      <c r="A137" s="56">
        <f>'M-M'!J54</f>
        <v>11</v>
      </c>
      <c r="B137" s="36">
        <v>0</v>
      </c>
      <c r="C137" s="36">
        <v>0</v>
      </c>
      <c r="D137" s="37">
        <v>0</v>
      </c>
      <c r="E137" s="38">
        <f>'M-M'!F54</f>
        <v>0</v>
      </c>
      <c r="F137" s="39">
        <f>'M-M'!G54</f>
        <v>0</v>
      </c>
      <c r="G137" s="96">
        <f>'M-M'!H54</f>
        <v>0</v>
      </c>
    </row>
    <row r="138" spans="1:7" x14ac:dyDescent="0.2">
      <c r="A138" s="56">
        <f>'M-M'!I55</f>
        <v>11</v>
      </c>
      <c r="B138" s="36">
        <f>'M-M'!A55</f>
        <v>57</v>
      </c>
      <c r="C138" s="36">
        <f>'M-M'!D55</f>
        <v>0</v>
      </c>
      <c r="D138" s="37">
        <f>'M-M'!E55</f>
        <v>0</v>
      </c>
      <c r="E138" s="38" t="e">
        <f>'M-M'!#REF!</f>
        <v>#REF!</v>
      </c>
      <c r="F138" s="39">
        <f>'M-M'!F55</f>
        <v>0</v>
      </c>
      <c r="G138" s="96">
        <f>'M-M'!G55</f>
        <v>0</v>
      </c>
    </row>
    <row r="139" spans="1:7" x14ac:dyDescent="0.2">
      <c r="A139" s="56">
        <f>'M-M'!I56</f>
        <v>11</v>
      </c>
      <c r="B139" s="36">
        <f>'M-M'!A56</f>
        <v>58</v>
      </c>
      <c r="C139" s="36">
        <f>'M-M'!D56</f>
        <v>0</v>
      </c>
      <c r="D139" s="37">
        <f>'M-M'!E56</f>
        <v>0</v>
      </c>
      <c r="E139" s="38" t="e">
        <f>'M-M'!#REF!</f>
        <v>#REF!</v>
      </c>
      <c r="F139" s="39">
        <f>'M-M'!F56</f>
        <v>0</v>
      </c>
      <c r="G139" s="96">
        <f>'M-M'!G56</f>
        <v>0</v>
      </c>
    </row>
    <row r="140" spans="1:7" x14ac:dyDescent="0.2">
      <c r="A140" s="56">
        <f>'M-M'!I57</f>
        <v>11</v>
      </c>
      <c r="B140" s="36">
        <f>'M-M'!A57</f>
        <v>59</v>
      </c>
      <c r="C140" s="36">
        <f>'M-M'!D57</f>
        <v>0</v>
      </c>
      <c r="D140" s="37">
        <f>'M-M'!E57</f>
        <v>0</v>
      </c>
      <c r="E140" s="38" t="e">
        <f>'M-M'!#REF!</f>
        <v>#REF!</v>
      </c>
      <c r="F140" s="39">
        <f>'M-M'!F57</f>
        <v>0</v>
      </c>
      <c r="G140" s="96">
        <f>'M-M'!G57</f>
        <v>0</v>
      </c>
    </row>
    <row r="141" spans="1:7" x14ac:dyDescent="0.2">
      <c r="A141" s="56">
        <f>'M-M'!I58</f>
        <v>11</v>
      </c>
      <c r="B141" s="36">
        <f>'M-M'!A58</f>
        <v>60</v>
      </c>
      <c r="C141" s="36">
        <f>'M-M'!D58</f>
        <v>0</v>
      </c>
      <c r="D141" s="37">
        <f>'M-M'!E58</f>
        <v>0</v>
      </c>
      <c r="E141" s="38" t="e">
        <f>'M-M'!#REF!</f>
        <v>#REF!</v>
      </c>
      <c r="F141" s="39">
        <f>'M-M'!F58</f>
        <v>0</v>
      </c>
      <c r="G141" s="96">
        <f>'M-M'!G58</f>
        <v>0</v>
      </c>
    </row>
    <row r="142" spans="1:7" x14ac:dyDescent="0.2">
      <c r="A142" s="56">
        <f>'M-M'!I59</f>
        <v>11</v>
      </c>
      <c r="B142" s="36">
        <f>'M-M'!A59</f>
        <v>61</v>
      </c>
      <c r="C142" s="36">
        <f>'M-M'!D59</f>
        <v>0</v>
      </c>
      <c r="D142" s="37">
        <f>'M-M'!E59</f>
        <v>0</v>
      </c>
      <c r="E142" s="38" t="e">
        <f>'M-M'!#REF!</f>
        <v>#REF!</v>
      </c>
      <c r="F142" s="39">
        <f>'M-M'!F59</f>
        <v>0</v>
      </c>
      <c r="G142" s="96">
        <f>'M-M'!G59</f>
        <v>0</v>
      </c>
    </row>
    <row r="143" spans="1:7" x14ac:dyDescent="0.2">
      <c r="A143" s="56">
        <f>'M-M'!I60</f>
        <v>11</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FRA-detail</vt:lpstr>
      <vt:lpstr>Premises summary</vt:lpstr>
      <vt:lpstr>FRA</vt:lpstr>
      <vt:lpstr>M-M</vt:lpstr>
      <vt:lpstr>ActionPlan</vt:lpstr>
      <vt:lpstr>Pic 188</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2017-02-14T21:07:25Z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-568858429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