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<sst xmlns="http://schemas.openxmlformats.org/spreadsheetml/2006/main" count="373" uniqueCount="227">
  <si>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</si>
  <si>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</si>
  <si>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</si>
  <si>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</si>
  <si>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</si>
  <si>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</si>
  <si>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</si>
  <si>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</si>
  <si>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</si>
  <si>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</si>
  <si>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</si>
  <si>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</si>
  <si>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</si>
  <si>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</si>
  <si>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</si>
  <si>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</si>
  <si>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</si>
  <si>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</si>
  <si>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</si>
  <si>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</si>
  <si>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</si>
  <si>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</si>
  <si>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</si>
  <si>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</si>
  <si>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</si>
  <si>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</si>
  <si>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</si>
  <si>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</si>
  <si>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</si>
  <si>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</si>
  <si>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</si>
  <si>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</si>
  <si>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</si>
  <si>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</si>
  <si>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</si>
  <si>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</si>
  <si>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</si>
  <si>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</si>
  <si>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</si>
  <si>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</si>
  <si>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</si>
  <si>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</si>
  <si>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</si>
  <si>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</si>
  <si>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</si>
  <si>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</si>
  <si>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</si>
  <si>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</si>
  <si>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</si>
  <si>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</si>
  <si>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</si>
  <si>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</si>
  <si>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</si>
  <si>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</si>
  <si>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</si>
  <si>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</si>
  <si>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</si>
  <si>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</si>
  <si>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</si>
  <si>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</si>
  <si>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</si>
  <si>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</si>
  <si>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</si>
  <si>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</si>
  <si>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</si>
  <si>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</si>
  <si>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</si>
  <si>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</si>
  <si>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</si>
  <si>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</si>
  <si>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</si>
  <si>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</si>
  <si>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</si>
  <si>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</si>
  <si>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</si>
  <si>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</si>
  <si>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</si>
  <si>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</si>
  <si>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</si>
  <si>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</si>
  <si>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</si>
  <si>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</si>
  <si>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</si>
  <si>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</si>
  <si>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</si>
  <si>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</si>
  <si>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</si>
  <si>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</si>
  <si>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</si>
  <si>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</si>
  <si>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</si>
  <si>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</si>
  <si>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</si>
  <si>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</si>
  <si>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</si>
  <si>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</si>
  <si>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</si>
  <si>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</si>
  <si>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</si>
  <si>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</si>
  <si>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</si>
  <si>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</si>
  <si>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</si>
  <si>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</si>
  <si>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</si>
  <si>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</si>
  <si>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</si>
  <si>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</si>
  <si>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</si>
  <si>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</si>
  <si>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</si>
  <si>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</si>
  <si>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</si>
  <si>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</si>
  <si>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</si>
  <si>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</si>
  <si>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</si>
  <si>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</si>
  <si>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</si>
  <si>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</si>
  <si>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</si>
  <si>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</si>
  <si>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</si>
  <si>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</si>
  <si>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</si>
  <si>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</si>
  <si>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</si>
  <si>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</si>
  <si>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</si>
  <si>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</si>
  <si>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</si>
  <si>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</si>
  <si>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</si>
  <si>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</si>
  <si>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</si>
  <si>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</si>
  <si>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</si>
  <si>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</si>
  <si>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</si>
  <si>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</si>
  <si>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</si>
  <si>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</si>
  <si>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</si>
  <si>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</si>
  <si>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</si>
  <si>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</si>
  <si>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</si>
  <si>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</si>
  <si>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</si>
  <si>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</si>
  <si>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</si>
  <si>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</si>
  <si>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</si>
  <si>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</si>
  <si>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</si>
  <si>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</si>
  <si>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</si>
  <si>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</si>
  <si>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</si>
  <si>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</si>
  <si>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</si>
  <si>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</si>
  <si>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</si>
  <si>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</si>
  <si>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</si>
  <si>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</si>
  <si>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</si>
  <si>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</si>
  <si>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</si>
  <si>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</si>
  <si>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</si>
  <si>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</si>
  <si>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</si>
  <si>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</si>
  <si>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</si>
  <si>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</si>
  <si>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</si>
  <si>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</si>
  <si>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</si>
  <si>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</si>
  <si>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</si>
  <si>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</si>
  <si>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</si>
  <si>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</si>
  <si>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</si>
  <si>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</si>
  <si>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</si>
  <si>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</si>
  <si>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</si>
  <si>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</si>
  <si>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</si>
  <si>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</si>
  <si>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</si>
  <si>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</si>
  <si>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</si>
  <si>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</si>
  <si>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</si>
  <si>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</si>
  <si>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</si>
  <si>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</si>
  <si>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</si>
  <si>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</si>
  <si>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</si>
  <si>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</si>
  <si>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</si>
  <si>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</si>
  <si>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</si>
  <si>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</si>
  <si>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</si>
  <si>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</si>
  <si>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</si>
  <si>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B142A1</t>
  </si>
  <si>
    <t>Genereal needs flatted accommodation</t>
  </si>
  <si>
    <t>Internal and external communal areas including the following:
entrances, exits, escape stairs, landings, lobbies, electrical intake/service cupboards, pram shed areas, refuse areas. Ventilation - openable windows/doors</t>
  </si>
  <si>
    <t>6 flats, 3 floors, 1 staircase and 0 lift</t>
  </si>
  <si>
    <t>There is no secure entry system fitted to this building and it is recommended that one is fitted in line with Barnet Homes policy</t>
  </si>
  <si>
    <t>secured by FB14</t>
  </si>
  <si>
    <t>Pram sheds secure and external to the communal space</t>
  </si>
  <si>
    <t>All flat entrance doors (FED's) are certified FD30S doorsets (Masterdoor/Permador type GRP fire doors)</t>
  </si>
  <si>
    <t>The electrical intake door is not an FD30S door and should be replaced with a certified FD30S door fitted in accordance to BS8214</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</si>
  <si>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stair nosings have been highlighted with appropriate photoluminescent nosings</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</si>
  <si>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</si>
  <si>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Records suggest that the emergency lighting is in good working order</t>
  </si>
  <si>
    <t xml:space="preserve">The building has internal stacks. It is recommended that a sample survey of 2 or more flats is carried out to ensure that the compartmentation levels between flats is adequate. </t>
  </si>
  <si>
    <t>214-219</t>
  </si>
  <si>
    <t>Unable to access the electrical intake due to lock. It is recommended that the lock is replaced and the intake checked once the lock has been replaced.</t>
  </si>
  <si>
    <t xml:space="preserve">Roof void survey recommended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</si>
</sst>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4" fillId="0" borderId="42" xfId="0" applyFont="1" applyFill="1" applyBorder="1" applyAlignment="1" applyProtection="1">
      <alignment vertical="top" wrapText="1"/>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38100</xdr:rowOff>
    </xdr:from>
    <xdr:to>
      <xdr:col>5</xdr:col>
      <xdr:colOff>0</xdr:colOff>
      <xdr:row>21</xdr:row>
      <xdr:rowOff>104775</xdr:rowOff>
    </xdr:to>
    <xdr:pic>
      <xdr:nvPicPr>
        <xdr:cNvPr id="8" name="Picture 7">
          <a:extLst>
            <a:ext uri="{FF2B5EF4-FFF2-40B4-BE49-F238E27FC236}">
              <a16:creationId xmlns:a16="http://schemas.microsoft.com/office/drawing/2014/main" id="{A8A0FF07-80B9-4F05-9E66-F33851B8E5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96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211</v>
      </c>
    </row>
    <row r="2" spans="1:17" ht="20.25" x14ac:dyDescent="0.3">
      <c r="A2" s="108"/>
      <c r="Q2" s="1" t="s">
        <v>212</v>
      </c>
    </row>
    <row r="3" spans="1:17" ht="20.25" x14ac:dyDescent="0.3">
      <c r="Q3" s="137" t="s">
        <v>158</v>
      </c>
    </row>
    <row r="4" spans="1:17" ht="12.75" customHeight="1" x14ac:dyDescent="0.2">
      <c r="Q4" s="138" t="s">
        <v>0</v>
      </c>
    </row>
    <row r="6" spans="1:17" ht="14.1" customHeight="1" x14ac:dyDescent="0.2">
      <c r="A6" s="166" t="s">
        <v>224</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 xml:space="preserve">Edgeworth Court 7-12, EN4 9AD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B142A1</v>
      </c>
    </row>
    <row r="2" spans="1:18" ht="15.95" customHeight="1" thickBot="1" x14ac:dyDescent="0.25">
      <c r="A2" s="23" t="s">
        <v>11</v>
      </c>
      <c r="B2" s="24"/>
      <c r="C2" s="206" t="str">
        <f ca="1">'FRA-detail'!A26</f>
        <v xml:space="preserve">Edgeworth Court 7-12, EN4 9AD </v>
      </c>
      <c r="D2" s="207"/>
      <c r="E2" s="207"/>
      <c r="F2" s="207"/>
      <c r="G2" s="207"/>
      <c r="H2" s="207"/>
      <c r="I2" s="207"/>
      <c r="J2" s="208"/>
      <c r="K2" s="209" t="s">
        <v>130</v>
      </c>
      <c r="L2" s="210"/>
      <c r="M2" s="210"/>
      <c r="N2" s="139">
        <f>'FRA-detail'!J8</f>
        <v>42767</v>
      </c>
      <c r="O2" s="9"/>
      <c r="P2" s="9"/>
    </row>
    <row r="4" spans="1:18" ht="15" customHeight="1" x14ac:dyDescent="0.2">
      <c r="A4" t="s">
        <v>36</v>
      </c>
      <c r="C4" s="217" t="s">
        <v>27</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213</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202</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214</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B142A1</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 xml:space="preserve">Edgeworth Court 7-12, EN4 9AD </v>
      </c>
      <c r="C10" s="257"/>
      <c r="D10" s="258"/>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215</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210</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216</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209</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218</v>
      </c>
      <c r="F43" s="64"/>
      <c r="G43" s="63"/>
      <c r="H43" s="92"/>
      <c r="I43">
        <f t="shared" si="0"/>
        <v>1</v>
      </c>
    </row>
    <row r="44" spans="1:9" x14ac:dyDescent="0.2">
      <c r="A44" s="69">
        <v>14</v>
      </c>
      <c r="B44" s="147"/>
      <c r="C44" s="63" t="s">
        <v>6</v>
      </c>
      <c r="D44" s="63"/>
      <c r="E44" s="159" t="s">
        <v>217</v>
      </c>
      <c r="F44" s="64"/>
      <c r="G44" s="63"/>
      <c r="H44" s="92"/>
      <c r="I44">
        <f t="shared" si="0"/>
        <v>1</v>
      </c>
    </row>
    <row r="45" spans="1:9" ht="36" x14ac:dyDescent="0.2">
      <c r="A45" s="69">
        <v>14</v>
      </c>
      <c r="B45" s="70"/>
      <c r="C45" s="63" t="s">
        <v>7</v>
      </c>
      <c r="D45" s="63" t="s">
        <v>153</v>
      </c>
      <c r="E45" s="133" t="s">
        <v>225</v>
      </c>
      <c r="F45" s="64"/>
      <c r="G45" s="63"/>
      <c r="H45" s="92"/>
      <c r="I45">
        <f t="shared" si="0"/>
        <v>2</v>
      </c>
    </row>
    <row r="46" spans="1:9" ht="24" x14ac:dyDescent="0.2">
      <c r="A46" s="69">
        <v>14</v>
      </c>
      <c r="B46" s="70"/>
      <c r="C46" s="63" t="s">
        <v>7</v>
      </c>
      <c r="D46" s="63" t="s">
        <v>153</v>
      </c>
      <c r="E46" s="133" t="s">
        <v>219</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4" t="s">
        <v>220</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127.5" x14ac:dyDescent="0.2">
      <c r="A64" s="66">
        <v>20</v>
      </c>
      <c r="B64" s="98" t="s">
        <v>74</v>
      </c>
      <c r="C64" s="135" t="s">
        <v>7</v>
      </c>
      <c r="D64" s="135" t="s">
        <v>153</v>
      </c>
      <c r="E64" s="279" t="s">
        <v>221</v>
      </c>
      <c r="F64" s="64"/>
      <c r="G64" s="63"/>
      <c r="H64" s="92"/>
      <c r="I64">
        <f t="shared" si="1"/>
        <v>4</v>
      </c>
    </row>
    <row r="65" spans="1:9" x14ac:dyDescent="0.2">
      <c r="A65" s="71">
        <v>20</v>
      </c>
      <c r="B65" s="72"/>
      <c r="C65" s="63"/>
      <c r="D65" s="63"/>
      <c r="E65" s="64"/>
      <c r="F65" s="64"/>
      <c r="G65" s="63"/>
      <c r="H65" s="92"/>
      <c r="I65">
        <f t="shared" si="1"/>
        <v>4</v>
      </c>
    </row>
    <row r="66" spans="1:9" ht="24" x14ac:dyDescent="0.2">
      <c r="A66" s="66">
        <v>21</v>
      </c>
      <c r="B66" s="67" t="s">
        <v>75</v>
      </c>
      <c r="C66" s="63" t="s">
        <v>6</v>
      </c>
      <c r="D66" s="63"/>
      <c r="E66" s="64" t="s">
        <v>222</v>
      </c>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t="s">
        <v>207</v>
      </c>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12" t="s">
        <v>203</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201</v>
      </c>
      <c r="C85" s="63" t="s">
        <v>185</v>
      </c>
      <c r="D85" s="63" t="s">
        <v>153</v>
      </c>
      <c r="E85" s="64" t="s">
        <v>223</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208</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t="s">
        <v>153</v>
      </c>
      <c r="E104" s="112" t="s">
        <v>226</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B142A1</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 xml:space="preserve">Edgeworth Court 7-12, EN4 9AD </v>
      </c>
      <c r="C9" s="257"/>
      <c r="D9" s="258"/>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6</v>
      </c>
      <c r="D31" s="63"/>
      <c r="E31" s="64" t="s">
        <v>222</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6</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B142A1</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 xml:space="preserve">Edgeworth Court 7-12, EN4 9AD </v>
      </c>
      <c r="D9" s="257"/>
      <c r="E9" s="257"/>
      <c r="F9" s="258"/>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Unable to access the electrical intake due to lock. It is recommended that the lock is replaced and the intake checked once the lock has been replaced.</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electrical intake door is not an FD30S door and should be replaced with a certified FD30S door fitted in accordance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89.25" x14ac:dyDescent="0.2">
      <c r="A15" s="44">
        <v>4</v>
      </c>
      <c r="B15" s="49">
        <f>IF(ISNA(VLOOKUP(A15,Data!A:D,2,FALSE)),"",IF((VLOOKUP(A15,Data!A:D,2,FALSE)=0),"",VLOOKUP(A15,Data!A:D,2,FALSE)))</f>
        <v>20</v>
      </c>
      <c r="C15" s="7" t="str">
        <f>IF(ISNA(VLOOKUP(A15,Data!A:D,4,FALSE)),"",IF((VLOOKUP(A15,Data!A:D,4,FALSE)=0),"",VLOOKUP(A15,Data!A:D,4,FALSE)))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internal stacks. It is recommended that a sample survey of 2 or more flats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 xml:space="preserve">Roof void survey recommended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FB14</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(FED's) are certified FD30S doorsets (Masterdoor/Permador type GRP fire doors)</v>
      </c>
      <c r="E31" s="38" t="e">
        <f>FRA!#REF!</f>
        <v>#REF!</v>
      </c>
      <c r="F31" s="39">
        <f>FRA!F43</f>
        <v>0</v>
      </c>
      <c r="G31" s="96">
        <f>FRA!G43</f>
        <v>0</v>
      </c>
    </row>
    <row r="32" spans="1:7" x14ac:dyDescent="0.2">
      <c r="A32" s="38">
        <f>FRA!I44</f>
        <v>1</v>
      </c>
      <c r="B32" s="38">
        <f>FRA!A44</f>
        <v>14</v>
      </c>
      <c r="C32" s="38">
        <f>FRA!D44</f>
        <v>0</v>
      </c>
      <c r="D32" s="39" t="str">
        <f>FRA!E44</f>
        <v>Pram sheds secure and external to the communal space</v>
      </c>
      <c r="E32" s="38" t="e">
        <f>FRA!#REF!</f>
        <v>#REF!</v>
      </c>
      <c r="F32" s="39">
        <f>FRA!F44</f>
        <v>0</v>
      </c>
      <c r="G32" s="96">
        <f>FRA!G44</f>
        <v>0</v>
      </c>
    </row>
    <row r="33" spans="1:7" x14ac:dyDescent="0.2">
      <c r="A33" s="38">
        <f>FRA!I45</f>
        <v>2</v>
      </c>
      <c r="B33" s="38">
        <f>FRA!A45</f>
        <v>14</v>
      </c>
      <c r="C33" s="38" t="str">
        <f>FRA!D45</f>
        <v>P3</v>
      </c>
      <c r="D33" s="39" t="str">
        <f>FRA!E45</f>
        <v>Unable to access the electrical intake due to lock. It is recommended that the lock is replaced and the intake checked once the lock has been replaced.</v>
      </c>
      <c r="E33" s="38" t="e">
        <f>FRA!#REF!</f>
        <v>#REF!</v>
      </c>
      <c r="F33" s="39">
        <f>FRA!F45</f>
        <v>0</v>
      </c>
      <c r="G33" s="96">
        <f>FRA!G45</f>
        <v>0</v>
      </c>
    </row>
    <row r="34" spans="1:7" x14ac:dyDescent="0.2">
      <c r="A34" s="38">
        <f>FRA!I46</f>
        <v>3</v>
      </c>
      <c r="B34" s="38">
        <f>FRA!A46</f>
        <v>14</v>
      </c>
      <c r="C34" s="38" t="str">
        <f>FRA!D46</f>
        <v>P3</v>
      </c>
      <c r="D34" s="39" t="str">
        <f>FRA!E46</f>
        <v>The electrical intake door is not an FD30S door and should be replaced with a certified FD30S door fitted in accordance to BS8214</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stair nosings have been highlighted with appropriate photoluminescent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4</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t="str">
        <f>FRA!E66</f>
        <v>Records suggest that the emergency lighting is in good working order</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t="str">
        <f>FRA!E75</f>
        <v>Where fitted</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 xml:space="preserve">Roof void survey recommended </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t="str">
        <f>'M-M'!E31</f>
        <v>Records suggest that the emergency lighting is in good working order</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2017-02-14T09:25:06Z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2100852072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