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<sst xmlns="http://schemas.openxmlformats.org/spreadsheetml/2006/main" count="374" uniqueCount="228">
  <si>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</si>
  <si>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</si>
  <si>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</si>
  <si>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</si>
  <si>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</si>
  <si>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</si>
  <si>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</si>
  <si>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</si>
  <si>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</si>
  <si>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</si>
  <si>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</si>
  <si>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</si>
  <si>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</si>
  <si>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</si>
  <si>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</si>
  <si>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</si>
  <si>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</si>
  <si>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</si>
  <si>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</si>
  <si>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</si>
  <si>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</si>
  <si>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</si>
  <si>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</si>
  <si>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</si>
  <si>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</si>
  <si>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</si>
  <si>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</si>
  <si>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</si>
  <si>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</si>
  <si>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</si>
  <si>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</si>
  <si>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</si>
  <si>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</si>
  <si>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</si>
  <si>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</si>
  <si>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</si>
  <si>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</si>
  <si>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</si>
  <si>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</si>
  <si>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</si>
  <si>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</si>
  <si>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</si>
  <si>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</si>
  <si>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</si>
  <si>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</si>
  <si>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</si>
  <si>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</si>
  <si>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</si>
  <si>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</si>
  <si>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</si>
  <si>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</si>
  <si>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</si>
  <si>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</si>
  <si>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</si>
  <si>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</si>
  <si>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</si>
  <si>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</si>
  <si>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</si>
  <si>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</si>
  <si>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</si>
  <si>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</si>
  <si>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</si>
  <si>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</si>
  <si>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</si>
  <si>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</si>
  <si>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</si>
  <si>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</si>
  <si>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</si>
  <si>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</si>
  <si>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</si>
  <si>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</si>
  <si>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</si>
  <si>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</si>
  <si>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</si>
  <si>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</si>
  <si>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</si>
  <si>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</si>
  <si>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</si>
  <si>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</si>
  <si>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</si>
  <si>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</si>
  <si>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</si>
  <si>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</si>
  <si>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</si>
  <si>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</si>
  <si>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</si>
  <si>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</si>
  <si>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</si>
  <si>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</si>
  <si>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</si>
  <si>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</si>
  <si>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</si>
  <si>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</si>
  <si>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</si>
  <si>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</si>
  <si>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</si>
  <si>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</si>
  <si>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</si>
  <si>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</si>
  <si>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</si>
  <si>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</si>
  <si>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</si>
  <si>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</si>
  <si>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</si>
  <si>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</si>
  <si>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</si>
  <si>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</si>
  <si>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</si>
  <si>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</si>
  <si>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</si>
  <si>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</si>
  <si>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</si>
  <si>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</si>
  <si>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</si>
  <si>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</si>
  <si>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</si>
  <si>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</si>
  <si>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</si>
  <si>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</si>
  <si>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</si>
  <si>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</si>
  <si>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</si>
  <si>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</si>
  <si>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</si>
  <si>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</si>
  <si>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</si>
  <si>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</si>
  <si>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</si>
  <si>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</si>
  <si>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</si>
  <si>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</si>
  <si>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</si>
  <si>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</si>
  <si>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</si>
  <si>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</si>
  <si>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</si>
  <si>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</si>
  <si>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</si>
  <si>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</si>
  <si>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</si>
  <si>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</si>
  <si>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</si>
  <si>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</si>
  <si>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</si>
  <si>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</si>
  <si>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</si>
  <si>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</si>
  <si>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</si>
  <si>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</si>
  <si>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</si>
  <si>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</si>
  <si>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</si>
  <si>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</si>
  <si>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</si>
  <si>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</si>
  <si>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</si>
  <si>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</si>
  <si>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</si>
  <si>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</si>
  <si>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</si>
  <si>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</si>
  <si>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</si>
  <si>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</si>
  <si>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</si>
  <si>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</si>
  <si>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</si>
  <si>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</si>
  <si>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</si>
  <si>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</si>
  <si>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</si>
  <si>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</si>
  <si>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</si>
  <si>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</si>
  <si>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</si>
  <si>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</si>
  <si>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</si>
  <si>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</si>
  <si>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</si>
  <si>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</si>
  <si>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</si>
  <si>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</si>
  <si>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</si>
  <si>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</si>
  <si>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</si>
  <si>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</si>
  <si>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</si>
  <si>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</si>
  <si>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</si>
  <si>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</si>
  <si>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</si>
  <si>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</si>
  <si>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</si>
  <si>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</si>
  <si>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</si>
  <si>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</si>
  <si>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</si>
  <si>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</si>
  <si>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</si>
  <si>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</si>
  <si>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</si>
  <si>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</si>
  <si>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</si>
  <si>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</si>
  <si>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</si>
  <si>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</si>
  <si>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</si>
  <si>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</si>
  <si>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</si>
  <si>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</si>
  <si>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</si>
  <si>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</si>
  <si>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</si>
  <si>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</si>
  <si>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</si>
  <si>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</si>
  <si>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</si>
  <si>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</si>
  <si>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</si>
  <si>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</si>
  <si>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</si>
  <si>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</si>
  <si>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</si>
  <si>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</si>
  <si>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</si>
  <si>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181-82</t>
  </si>
  <si>
    <t>The electrical intake was checked and secure (Gerda) with no compartment penetrations. EIC 25/02/15</t>
  </si>
  <si>
    <t>DRM appears to be in good working order</t>
  </si>
  <si>
    <t>DRM test date 01/17 however it is recommended that DRM records are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</si>
</sst>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6" name="Picture 5">
          <a:extLst>
            <a:ext uri="{FF2B5EF4-FFF2-40B4-BE49-F238E27FC236}">
              <a16:creationId xmlns:a16="http://schemas.microsoft.com/office/drawing/2014/main" id="{387A59F6-BCB0-41DE-ACA1-882274CEFF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573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7" t="s">
        <v>224</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42765</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Marsh Drive 25-48,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40" t="str">
        <f ca="1">'FRA-detail'!A26</f>
        <v>Marsh Drive 25-48, NW9 7QE</v>
      </c>
      <c r="D2" s="241"/>
      <c r="E2" s="241"/>
      <c r="F2" s="241"/>
      <c r="G2" s="241"/>
      <c r="H2" s="241"/>
      <c r="I2" s="241"/>
      <c r="J2" s="242"/>
      <c r="K2" s="243" t="s">
        <v>130</v>
      </c>
      <c r="L2" s="244"/>
      <c r="M2" s="244"/>
      <c r="N2" s="139">
        <f>'FRA-detail'!J8</f>
        <v>42765</v>
      </c>
      <c r="O2" s="9"/>
      <c r="P2" s="9"/>
    </row>
    <row r="4" spans="1:18" ht="15" customHeight="1" x14ac:dyDescent="0.2">
      <c r="A4" t="s">
        <v>36</v>
      </c>
      <c r="C4" s="247" t="s">
        <v>27</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214</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202</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215</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Marsh Drive 25-48, NW9 7QE</v>
      </c>
      <c r="C10" s="258"/>
      <c r="D10" s="259"/>
      <c r="E10" s="150" t="s">
        <v>191</v>
      </c>
      <c r="F10" s="141">
        <f>'FRA-detail'!J8</f>
        <v>42765</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216</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217</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218</v>
      </c>
      <c r="F43" s="64"/>
      <c r="G43" s="63"/>
      <c r="H43" s="92"/>
      <c r="I43">
        <f t="shared" si="0"/>
        <v>1</v>
      </c>
    </row>
    <row r="44" spans="1:9" ht="24" x14ac:dyDescent="0.2">
      <c r="A44" s="69">
        <v>14</v>
      </c>
      <c r="B44" s="147"/>
      <c r="C44" s="63" t="s">
        <v>6</v>
      </c>
      <c r="D44" s="63"/>
      <c r="E44" s="159" t="s">
        <v>225</v>
      </c>
      <c r="F44" s="64"/>
      <c r="G44" s="63"/>
      <c r="H44" s="92"/>
      <c r="I44">
        <f t="shared" si="0"/>
        <v>1</v>
      </c>
    </row>
    <row r="45" spans="1:9" x14ac:dyDescent="0.2">
      <c r="A45" s="69">
        <v>14</v>
      </c>
      <c r="B45" s="70"/>
      <c r="C45" s="63" t="s">
        <v>6</v>
      </c>
      <c r="D45" s="63"/>
      <c r="E45" s="133" t="s">
        <v>219</v>
      </c>
      <c r="F45" s="64"/>
      <c r="G45" s="63"/>
      <c r="H45" s="92"/>
      <c r="I45">
        <f t="shared" si="0"/>
        <v>1</v>
      </c>
    </row>
    <row r="46" spans="1:9" x14ac:dyDescent="0.2">
      <c r="A46" s="69">
        <v>14</v>
      </c>
      <c r="B46" s="70"/>
      <c r="C46" s="63" t="s">
        <v>6</v>
      </c>
      <c r="D46" s="63"/>
      <c r="E46" s="133" t="s">
        <v>221</v>
      </c>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212</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127.5" x14ac:dyDescent="0.2">
      <c r="A64" s="66">
        <v>20</v>
      </c>
      <c r="B64" s="98" t="s">
        <v>74</v>
      </c>
      <c r="C64" s="135" t="s">
        <v>7</v>
      </c>
      <c r="D64" s="135" t="s">
        <v>153</v>
      </c>
      <c r="E64" s="165" t="s">
        <v>220</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206</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211</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ht="24" x14ac:dyDescent="0.2">
      <c r="A90" s="66">
        <v>28</v>
      </c>
      <c r="B90" s="98" t="s">
        <v>84</v>
      </c>
      <c r="C90" s="63" t="s">
        <v>7</v>
      </c>
      <c r="D90" s="63" t="s">
        <v>153</v>
      </c>
      <c r="E90" s="64" t="s">
        <v>222</v>
      </c>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207</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6</v>
      </c>
      <c r="D99" s="63"/>
      <c r="E99" s="64" t="s">
        <v>226</v>
      </c>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c r="E104" s="112"/>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Marsh Drive 25-48, NW9 7QE</v>
      </c>
      <c r="C9" s="258"/>
      <c r="D9" s="259"/>
      <c r="E9" s="150" t="s">
        <v>191</v>
      </c>
      <c r="F9" s="140">
        <f>'FRA-detail'!J8</f>
        <v>42765</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185</v>
      </c>
      <c r="D31" s="63" t="s">
        <v>154</v>
      </c>
      <c r="E31" s="64" t="s">
        <v>223</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ht="24" x14ac:dyDescent="0.2">
      <c r="A35" s="66">
        <v>48</v>
      </c>
      <c r="B35" s="67" t="s">
        <v>105</v>
      </c>
      <c r="C35" s="63" t="s">
        <v>185</v>
      </c>
      <c r="D35" s="63" t="s">
        <v>154</v>
      </c>
      <c r="E35" s="112" t="s">
        <v>227</v>
      </c>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185</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Marsh Drive 25-48, NW9 7QE</v>
      </c>
      <c r="D9" s="258"/>
      <c r="E9" s="258"/>
      <c r="F9" s="259"/>
      <c r="G9" s="150" t="s">
        <v>191</v>
      </c>
      <c r="H9" s="140">
        <f>'FRA-detail'!J8</f>
        <v>42765</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89.25" x14ac:dyDescent="0.2">
      <c r="A14" s="36">
        <v>3</v>
      </c>
      <c r="B14" s="49">
        <f>IF(ISNA(VLOOKUP(A14,Data!A:D,2,FALSE)),"",IF((VLOOKUP(A14,Data!A:D,2,FALSE)=0),"",VLOOKUP(A14,Data!A:D,2,FALSE)))</f>
        <v>20</v>
      </c>
      <c r="C14" s="7" t="str">
        <f>IF(ISNA(VLOOKUP(A14,Data!A:D,4,FALSE)),"",IF((VLOOKUP(A14,Data!A:D,4,FALSE)=0),"",VLOOKUP(A14,Data!A:D,4,FALSE)))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28</v>
      </c>
      <c r="C17" s="7" t="str">
        <f>IF(ISNA(VLOOKUP(A17,Data!A:D,4,FALSE)),"",IF((VLOOKUP(A17,Data!A:D,4,FALSE)=0),"",VLOOKUP(A17,Data!A:D,4,FALSE)))</f>
        <v>There is paint delamination throughout the building and it should be removed and the area redecorated using Class 0 paint</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46</v>
      </c>
      <c r="C18" s="7" t="str">
        <f>IF(ISNA(VLOOKUP(A18,Data!A:D,4,FALSE)),"",IF((VLOOKUP(A18,Data!A:D,4,FALSE)=0),"",VLOOKUP(A18,Data!A:D,4,FALSE)))</f>
        <v>Check emergency lighting records</v>
      </c>
      <c r="D18" s="29" t="str">
        <f>IF(ISNA(VLOOKUP(A18,Data!A:D,3,FALSE)),"",IF((VLOOKUP(A18,Data!A:D,3,FALSE)=0),"",VLOOKUP(A18,Data!A:D,3,FALSE)))</f>
        <v>P4</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48</v>
      </c>
      <c r="C19" s="7" t="str">
        <f>IF(ISNA(VLOOKUP(A19,Data!A:D,4,FALSE)),"",IF((VLOOKUP(A19,Data!A:D,4,FALSE)=0),"",VLOOKUP(A19,Data!A:D,4,FALSE)))</f>
        <v>DRM test date 01/17 however it is recommended that DRM records are checked</v>
      </c>
      <c r="D19" s="29" t="str">
        <f>IF(ISNA(VLOOKUP(A19,Data!A:D,3,FALSE)),"",IF((VLOOKUP(A19,Data!A:D,3,FALSE)=0),"",VLOOKUP(A19,Data!A:D,3,FALSE)))</f>
        <v>P4</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1</v>
      </c>
      <c r="B32" s="38">
        <f>FRA!A44</f>
        <v>14</v>
      </c>
      <c r="C32" s="38">
        <f>FRA!D44</f>
        <v>0</v>
      </c>
      <c r="D32" s="39" t="str">
        <f>FRA!E44</f>
        <v>The electrical intake was checked and secure (Gerda) with no compartment penetrations. EIC 25/02/15</v>
      </c>
      <c r="E32" s="38" t="e">
        <f>FRA!#REF!</f>
        <v>#REF!</v>
      </c>
      <c r="F32" s="39">
        <f>FRA!F44</f>
        <v>0</v>
      </c>
      <c r="G32" s="96">
        <f>FRA!G44</f>
        <v>0</v>
      </c>
    </row>
    <row r="33" spans="1:7" x14ac:dyDescent="0.2">
      <c r="A33" s="38">
        <f>FRA!I45</f>
        <v>1</v>
      </c>
      <c r="B33" s="38">
        <f>FRA!A45</f>
        <v>14</v>
      </c>
      <c r="C33" s="38">
        <f>FRA!D45</f>
        <v>0</v>
      </c>
      <c r="D33" s="39" t="str">
        <f>FRA!E45</f>
        <v>The electrical intake door is an FD30S door</v>
      </c>
      <c r="E33" s="38" t="e">
        <f>FRA!#REF!</f>
        <v>#REF!</v>
      </c>
      <c r="F33" s="39">
        <f>FRA!F45</f>
        <v>0</v>
      </c>
      <c r="G33" s="96">
        <f>FRA!G45</f>
        <v>0</v>
      </c>
    </row>
    <row r="34" spans="1:7" x14ac:dyDescent="0.2">
      <c r="A34" s="38">
        <f>FRA!I46</f>
        <v>1</v>
      </c>
      <c r="B34" s="38">
        <f>FRA!A46</f>
        <v>14</v>
      </c>
      <c r="C34" s="38">
        <f>FRA!D46</f>
        <v>0</v>
      </c>
      <c r="D34" s="39" t="str">
        <f>FRA!E46</f>
        <v>All pram shed doors are secured</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6</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t="str">
        <f>FRA!E99</f>
        <v>DRM appears to be in good working order</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f>FRA!E104</f>
        <v>0</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7</v>
      </c>
      <c r="B114" s="104">
        <f>'M-M'!A31</f>
        <v>46</v>
      </c>
      <c r="C114" s="36" t="str">
        <f>'M-M'!D31</f>
        <v>P4</v>
      </c>
      <c r="D114" s="37" t="str">
        <f>'M-M'!E31</f>
        <v>Check emergency lighting records</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8</v>
      </c>
      <c r="B118" s="104">
        <f>'M-M'!A35</f>
        <v>48</v>
      </c>
      <c r="C118" s="36" t="str">
        <f>'M-M'!D35</f>
        <v>P4</v>
      </c>
      <c r="D118" s="37" t="str">
        <f>'M-M'!E35</f>
        <v>DRM test date 01/17 however it is recommended that DRM records are checked</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1420923939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