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420" yWindow="15" windowWidth="9750" windowHeight="11970"/>
  </bookViews>
  <sheets>
    <sheet name="2015-16" sheetId="1" r:id="rId1"/>
    <sheet name="Sheet1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B19" i="2" l="1"/>
  <c r="F109" i="1" l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I110" i="1" l="1"/>
  <c r="J110" i="1"/>
  <c r="K110" i="1"/>
  <c r="I112" i="1"/>
  <c r="J112" i="1"/>
  <c r="K112" i="1"/>
  <c r="I114" i="1"/>
  <c r="J114" i="1"/>
  <c r="K114" i="1"/>
  <c r="I116" i="1"/>
  <c r="J116" i="1"/>
  <c r="K116" i="1"/>
  <c r="I118" i="1"/>
  <c r="J118" i="1"/>
  <c r="K118" i="1"/>
  <c r="I120" i="1"/>
  <c r="J120" i="1"/>
  <c r="K120" i="1"/>
  <c r="I122" i="1"/>
  <c r="J122" i="1"/>
  <c r="K122" i="1"/>
  <c r="I124" i="1"/>
  <c r="J124" i="1"/>
  <c r="K124" i="1"/>
  <c r="I126" i="1"/>
  <c r="J126" i="1"/>
  <c r="K126" i="1"/>
  <c r="I128" i="1"/>
  <c r="J128" i="1"/>
  <c r="K128" i="1"/>
  <c r="I130" i="1"/>
  <c r="J130" i="1"/>
  <c r="K130" i="1"/>
  <c r="I132" i="1"/>
  <c r="J132" i="1"/>
  <c r="K132" i="1"/>
  <c r="I134" i="1"/>
  <c r="J134" i="1"/>
  <c r="K134" i="1"/>
  <c r="I136" i="1"/>
  <c r="J136" i="1"/>
  <c r="K136" i="1"/>
  <c r="I138" i="1"/>
  <c r="J138" i="1"/>
  <c r="K138" i="1"/>
  <c r="C110" i="1"/>
  <c r="D110" i="1"/>
  <c r="E110" i="1"/>
  <c r="C112" i="1"/>
  <c r="D112" i="1"/>
  <c r="E112" i="1"/>
  <c r="C114" i="1"/>
  <c r="D114" i="1"/>
  <c r="E114" i="1"/>
  <c r="C116" i="1"/>
  <c r="D116" i="1"/>
  <c r="E116" i="1"/>
  <c r="C118" i="1"/>
  <c r="D118" i="1"/>
  <c r="E118" i="1"/>
  <c r="C120" i="1"/>
  <c r="D120" i="1"/>
  <c r="E120" i="1"/>
  <c r="C122" i="1"/>
  <c r="D122" i="1"/>
  <c r="E122" i="1"/>
  <c r="C124" i="1"/>
  <c r="D124" i="1"/>
  <c r="E124" i="1"/>
  <c r="C126" i="1"/>
  <c r="D126" i="1"/>
  <c r="E126" i="1"/>
  <c r="C128" i="1"/>
  <c r="D128" i="1"/>
  <c r="E128" i="1"/>
  <c r="C130" i="1"/>
  <c r="D130" i="1"/>
  <c r="E130" i="1"/>
  <c r="C132" i="1"/>
  <c r="D132" i="1"/>
  <c r="E132" i="1"/>
  <c r="C134" i="1"/>
  <c r="D134" i="1"/>
  <c r="E134" i="1"/>
  <c r="C136" i="1"/>
  <c r="D136" i="1"/>
  <c r="E136" i="1"/>
  <c r="C138" i="1"/>
  <c r="D138" i="1"/>
  <c r="E138" i="1"/>
  <c r="I75" i="1"/>
  <c r="J75" i="1"/>
  <c r="K75" i="1"/>
  <c r="I77" i="1"/>
  <c r="J77" i="1"/>
  <c r="K77" i="1"/>
  <c r="I79" i="1"/>
  <c r="J79" i="1"/>
  <c r="K79" i="1"/>
  <c r="I81" i="1"/>
  <c r="J81" i="1"/>
  <c r="K81" i="1"/>
  <c r="I83" i="1"/>
  <c r="J83" i="1"/>
  <c r="K83" i="1"/>
  <c r="I85" i="1"/>
  <c r="J85" i="1"/>
  <c r="K85" i="1"/>
  <c r="I87" i="1"/>
  <c r="J87" i="1"/>
  <c r="K87" i="1"/>
  <c r="I89" i="1"/>
  <c r="J89" i="1"/>
  <c r="K89" i="1"/>
  <c r="I91" i="1"/>
  <c r="J91" i="1"/>
  <c r="K91" i="1"/>
  <c r="I93" i="1"/>
  <c r="J93" i="1"/>
  <c r="K93" i="1"/>
  <c r="I95" i="1"/>
  <c r="J95" i="1"/>
  <c r="K95" i="1"/>
  <c r="I97" i="1"/>
  <c r="J97" i="1"/>
  <c r="K97" i="1"/>
  <c r="I99" i="1"/>
  <c r="J99" i="1"/>
  <c r="K99" i="1"/>
  <c r="I101" i="1"/>
  <c r="J101" i="1"/>
  <c r="K101" i="1"/>
  <c r="I103" i="1"/>
  <c r="J103" i="1"/>
  <c r="K103" i="1"/>
  <c r="C75" i="1"/>
  <c r="D75" i="1"/>
  <c r="E75" i="1"/>
  <c r="C77" i="1"/>
  <c r="D77" i="1"/>
  <c r="E77" i="1"/>
  <c r="C79" i="1"/>
  <c r="D79" i="1"/>
  <c r="E79" i="1"/>
  <c r="C81" i="1"/>
  <c r="D81" i="1"/>
  <c r="E81" i="1"/>
  <c r="C83" i="1"/>
  <c r="D83" i="1"/>
  <c r="E83" i="1"/>
  <c r="C85" i="1"/>
  <c r="D85" i="1"/>
  <c r="E85" i="1"/>
  <c r="C87" i="1"/>
  <c r="D87" i="1"/>
  <c r="E87" i="1"/>
  <c r="C89" i="1"/>
  <c r="D89" i="1"/>
  <c r="E89" i="1"/>
  <c r="C91" i="1"/>
  <c r="D91" i="1"/>
  <c r="E91" i="1"/>
  <c r="C93" i="1"/>
  <c r="D93" i="1"/>
  <c r="E93" i="1"/>
  <c r="C95" i="1"/>
  <c r="D95" i="1"/>
  <c r="E95" i="1"/>
  <c r="C97" i="1"/>
  <c r="D97" i="1"/>
  <c r="E97" i="1"/>
  <c r="C99" i="1"/>
  <c r="D99" i="1"/>
  <c r="E99" i="1"/>
  <c r="C101" i="1"/>
  <c r="D101" i="1"/>
  <c r="E101" i="1"/>
  <c r="C103" i="1"/>
  <c r="D103" i="1"/>
  <c r="E103" i="1"/>
  <c r="I40" i="1"/>
  <c r="J40" i="1"/>
  <c r="K40" i="1"/>
  <c r="I42" i="1"/>
  <c r="J42" i="1"/>
  <c r="K42" i="1"/>
  <c r="I44" i="1"/>
  <c r="J44" i="1"/>
  <c r="K44" i="1"/>
  <c r="I46" i="1"/>
  <c r="J46" i="1"/>
  <c r="K46" i="1"/>
  <c r="I48" i="1"/>
  <c r="J48" i="1"/>
  <c r="K48" i="1"/>
  <c r="I50" i="1"/>
  <c r="J50" i="1"/>
  <c r="K50" i="1"/>
  <c r="I52" i="1"/>
  <c r="J52" i="1"/>
  <c r="K52" i="1"/>
  <c r="I54" i="1"/>
  <c r="J54" i="1"/>
  <c r="K54" i="1"/>
  <c r="I56" i="1"/>
  <c r="J56" i="1"/>
  <c r="K56" i="1"/>
  <c r="I58" i="1"/>
  <c r="J58" i="1"/>
  <c r="K58" i="1"/>
  <c r="I60" i="1"/>
  <c r="J60" i="1"/>
  <c r="K60" i="1"/>
  <c r="I62" i="1"/>
  <c r="J62" i="1"/>
  <c r="K62" i="1"/>
  <c r="I64" i="1"/>
  <c r="J64" i="1"/>
  <c r="K64" i="1"/>
  <c r="I66" i="1"/>
  <c r="J66" i="1"/>
  <c r="K66" i="1"/>
  <c r="I68" i="1"/>
  <c r="J68" i="1"/>
  <c r="K68" i="1"/>
  <c r="C40" i="1"/>
  <c r="D40" i="1"/>
  <c r="E40" i="1"/>
  <c r="C42" i="1"/>
  <c r="D42" i="1"/>
  <c r="E42" i="1"/>
  <c r="C44" i="1"/>
  <c r="D44" i="1"/>
  <c r="E44" i="1"/>
  <c r="C46" i="1"/>
  <c r="D46" i="1"/>
  <c r="E46" i="1"/>
  <c r="C48" i="1"/>
  <c r="D48" i="1"/>
  <c r="E48" i="1"/>
  <c r="C50" i="1"/>
  <c r="D50" i="1"/>
  <c r="E50" i="1"/>
  <c r="C52" i="1"/>
  <c r="D52" i="1"/>
  <c r="E52" i="1"/>
  <c r="C54" i="1"/>
  <c r="D54" i="1"/>
  <c r="E54" i="1"/>
  <c r="C56" i="1"/>
  <c r="D56" i="1"/>
  <c r="E56" i="1"/>
  <c r="C58" i="1"/>
  <c r="D58" i="1"/>
  <c r="E58" i="1"/>
  <c r="C60" i="1"/>
  <c r="D60" i="1"/>
  <c r="E60" i="1"/>
  <c r="C62" i="1"/>
  <c r="D62" i="1"/>
  <c r="E62" i="1"/>
  <c r="C64" i="1"/>
  <c r="D64" i="1"/>
  <c r="E64" i="1"/>
  <c r="C66" i="1"/>
  <c r="D66" i="1"/>
  <c r="E66" i="1"/>
  <c r="C68" i="1"/>
  <c r="D68" i="1"/>
  <c r="E68" i="1"/>
  <c r="I5" i="1"/>
  <c r="J5" i="1"/>
  <c r="K5" i="1"/>
  <c r="I7" i="1"/>
  <c r="J7" i="1"/>
  <c r="K7" i="1"/>
  <c r="I9" i="1"/>
  <c r="J9" i="1"/>
  <c r="K9" i="1"/>
  <c r="I11" i="1"/>
  <c r="J11" i="1"/>
  <c r="K11" i="1"/>
  <c r="I13" i="1"/>
  <c r="J13" i="1"/>
  <c r="K13" i="1"/>
  <c r="I15" i="1"/>
  <c r="J15" i="1"/>
  <c r="K15" i="1"/>
  <c r="I17" i="1"/>
  <c r="J17" i="1"/>
  <c r="K17" i="1"/>
  <c r="I19" i="1"/>
  <c r="J19" i="1"/>
  <c r="K19" i="1"/>
  <c r="I21" i="1"/>
  <c r="J21" i="1"/>
  <c r="K21" i="1"/>
  <c r="I23" i="1"/>
  <c r="J23" i="1"/>
  <c r="K23" i="1"/>
  <c r="I25" i="1"/>
  <c r="J25" i="1"/>
  <c r="K25" i="1"/>
  <c r="I27" i="1"/>
  <c r="J27" i="1"/>
  <c r="K27" i="1"/>
  <c r="I29" i="1"/>
  <c r="J29" i="1"/>
  <c r="K29" i="1"/>
  <c r="I31" i="1"/>
  <c r="J31" i="1"/>
  <c r="K31" i="1"/>
  <c r="I33" i="1"/>
  <c r="J33" i="1"/>
  <c r="K33" i="1"/>
  <c r="F5" i="1"/>
  <c r="G5" i="1"/>
  <c r="H5" i="1"/>
  <c r="F7" i="1"/>
  <c r="G7" i="1"/>
  <c r="H7" i="1"/>
  <c r="F9" i="1"/>
  <c r="G9" i="1"/>
  <c r="H9" i="1"/>
  <c r="F11" i="1"/>
  <c r="G11" i="1"/>
  <c r="H11" i="1"/>
  <c r="F13" i="1"/>
  <c r="G13" i="1"/>
  <c r="H13" i="1"/>
  <c r="F15" i="1"/>
  <c r="G15" i="1"/>
  <c r="H15" i="1"/>
  <c r="F17" i="1"/>
  <c r="G17" i="1"/>
  <c r="H17" i="1"/>
  <c r="F19" i="1"/>
  <c r="G19" i="1"/>
  <c r="H19" i="1"/>
  <c r="F21" i="1"/>
  <c r="G21" i="1"/>
  <c r="H21" i="1"/>
  <c r="F23" i="1"/>
  <c r="G23" i="1"/>
  <c r="H23" i="1"/>
  <c r="F25" i="1"/>
  <c r="G25" i="1"/>
  <c r="H25" i="1"/>
  <c r="F27" i="1"/>
  <c r="G27" i="1"/>
  <c r="H27" i="1"/>
  <c r="F29" i="1"/>
  <c r="G29" i="1"/>
  <c r="H29" i="1"/>
  <c r="F31" i="1"/>
  <c r="G31" i="1"/>
  <c r="H31" i="1"/>
  <c r="F33" i="1"/>
  <c r="G33" i="1"/>
  <c r="H33" i="1"/>
  <c r="F35" i="1"/>
  <c r="G35" i="1"/>
  <c r="H35" i="1"/>
  <c r="C35" i="1"/>
  <c r="D35" i="1"/>
  <c r="E35" i="1"/>
  <c r="M110" i="1" l="1"/>
  <c r="N110" i="1"/>
  <c r="M112" i="1"/>
  <c r="N112" i="1"/>
  <c r="M114" i="1"/>
  <c r="N114" i="1"/>
  <c r="M116" i="1"/>
  <c r="N116" i="1"/>
  <c r="M118" i="1"/>
  <c r="N118" i="1"/>
  <c r="M120" i="1"/>
  <c r="N120" i="1"/>
  <c r="M122" i="1"/>
  <c r="N122" i="1"/>
  <c r="M124" i="1"/>
  <c r="N124" i="1"/>
  <c r="M126" i="1"/>
  <c r="N126" i="1"/>
  <c r="M128" i="1"/>
  <c r="N128" i="1"/>
  <c r="M130" i="1"/>
  <c r="N130" i="1"/>
  <c r="M132" i="1"/>
  <c r="N132" i="1"/>
  <c r="M134" i="1"/>
  <c r="N134" i="1"/>
  <c r="M136" i="1"/>
  <c r="N136" i="1"/>
  <c r="M138" i="1"/>
  <c r="N138" i="1"/>
  <c r="E140" i="1"/>
  <c r="D140" i="1"/>
  <c r="N140" i="1" s="1"/>
  <c r="C140" i="1"/>
  <c r="M140" i="1" s="1"/>
  <c r="E105" i="1"/>
  <c r="D105" i="1"/>
  <c r="N105" i="1" s="1"/>
  <c r="C105" i="1"/>
  <c r="M105" i="1" s="1"/>
  <c r="E70" i="1"/>
  <c r="D70" i="1"/>
  <c r="N70" i="1" s="1"/>
  <c r="C70" i="1"/>
  <c r="M70" i="1" s="1"/>
  <c r="F75" i="1" l="1"/>
  <c r="M75" i="1" s="1"/>
  <c r="G75" i="1"/>
  <c r="N75" i="1" s="1"/>
  <c r="H75" i="1"/>
  <c r="F76" i="1"/>
  <c r="G76" i="1"/>
  <c r="H76" i="1"/>
  <c r="F77" i="1"/>
  <c r="M77" i="1" s="1"/>
  <c r="G77" i="1"/>
  <c r="N77" i="1" s="1"/>
  <c r="H77" i="1"/>
  <c r="F78" i="1"/>
  <c r="G78" i="1"/>
  <c r="H78" i="1"/>
  <c r="F79" i="1"/>
  <c r="M79" i="1" s="1"/>
  <c r="G79" i="1"/>
  <c r="N79" i="1" s="1"/>
  <c r="H79" i="1"/>
  <c r="F80" i="1"/>
  <c r="G80" i="1"/>
  <c r="H80" i="1"/>
  <c r="F81" i="1"/>
  <c r="M81" i="1" s="1"/>
  <c r="G81" i="1"/>
  <c r="N81" i="1" s="1"/>
  <c r="H81" i="1"/>
  <c r="F82" i="1"/>
  <c r="G82" i="1"/>
  <c r="H82" i="1"/>
  <c r="F83" i="1"/>
  <c r="M83" i="1" s="1"/>
  <c r="G83" i="1"/>
  <c r="N83" i="1" s="1"/>
  <c r="H83" i="1"/>
  <c r="F84" i="1"/>
  <c r="G84" i="1"/>
  <c r="H84" i="1"/>
  <c r="F85" i="1"/>
  <c r="M85" i="1" s="1"/>
  <c r="G85" i="1"/>
  <c r="N85" i="1" s="1"/>
  <c r="H85" i="1"/>
  <c r="F86" i="1"/>
  <c r="G86" i="1"/>
  <c r="H86" i="1"/>
  <c r="F87" i="1"/>
  <c r="M87" i="1" s="1"/>
  <c r="G87" i="1"/>
  <c r="N87" i="1" s="1"/>
  <c r="H87" i="1"/>
  <c r="F88" i="1"/>
  <c r="G88" i="1"/>
  <c r="H88" i="1"/>
  <c r="F89" i="1"/>
  <c r="M89" i="1" s="1"/>
  <c r="G89" i="1"/>
  <c r="N89" i="1" s="1"/>
  <c r="H89" i="1"/>
  <c r="F90" i="1"/>
  <c r="G90" i="1"/>
  <c r="H90" i="1"/>
  <c r="F91" i="1"/>
  <c r="M91" i="1" s="1"/>
  <c r="G91" i="1"/>
  <c r="N91" i="1" s="1"/>
  <c r="H91" i="1"/>
  <c r="F92" i="1"/>
  <c r="G92" i="1"/>
  <c r="H92" i="1"/>
  <c r="F93" i="1"/>
  <c r="M93" i="1" s="1"/>
  <c r="G93" i="1"/>
  <c r="N93" i="1" s="1"/>
  <c r="H93" i="1"/>
  <c r="F94" i="1"/>
  <c r="G94" i="1"/>
  <c r="H94" i="1"/>
  <c r="F95" i="1"/>
  <c r="M95" i="1" s="1"/>
  <c r="G95" i="1"/>
  <c r="N95" i="1" s="1"/>
  <c r="H95" i="1"/>
  <c r="F96" i="1"/>
  <c r="G96" i="1"/>
  <c r="H96" i="1"/>
  <c r="F97" i="1"/>
  <c r="M97" i="1" s="1"/>
  <c r="G97" i="1"/>
  <c r="N97" i="1" s="1"/>
  <c r="H97" i="1"/>
  <c r="F98" i="1"/>
  <c r="G98" i="1"/>
  <c r="H98" i="1"/>
  <c r="F99" i="1"/>
  <c r="M99" i="1" s="1"/>
  <c r="G99" i="1"/>
  <c r="N99" i="1" s="1"/>
  <c r="H99" i="1"/>
  <c r="F100" i="1"/>
  <c r="G100" i="1"/>
  <c r="H100" i="1"/>
  <c r="F101" i="1"/>
  <c r="M101" i="1" s="1"/>
  <c r="G101" i="1"/>
  <c r="N101" i="1" s="1"/>
  <c r="H101" i="1"/>
  <c r="F102" i="1"/>
  <c r="G102" i="1"/>
  <c r="H102" i="1"/>
  <c r="F103" i="1"/>
  <c r="M103" i="1" s="1"/>
  <c r="G103" i="1"/>
  <c r="N103" i="1" s="1"/>
  <c r="H103" i="1"/>
  <c r="F104" i="1"/>
  <c r="G104" i="1"/>
  <c r="H104" i="1"/>
  <c r="G74" i="1"/>
  <c r="H74" i="1"/>
  <c r="F74" i="1"/>
  <c r="F40" i="1"/>
  <c r="M40" i="1" s="1"/>
  <c r="G40" i="1"/>
  <c r="N40" i="1" s="1"/>
  <c r="H40" i="1"/>
  <c r="F41" i="1"/>
  <c r="G41" i="1"/>
  <c r="H41" i="1"/>
  <c r="F42" i="1"/>
  <c r="M42" i="1" s="1"/>
  <c r="G42" i="1"/>
  <c r="N42" i="1" s="1"/>
  <c r="H42" i="1"/>
  <c r="F43" i="1"/>
  <c r="G43" i="1"/>
  <c r="H43" i="1"/>
  <c r="F44" i="1"/>
  <c r="M44" i="1" s="1"/>
  <c r="G44" i="1"/>
  <c r="N44" i="1" s="1"/>
  <c r="H44" i="1"/>
  <c r="F45" i="1"/>
  <c r="G45" i="1"/>
  <c r="H45" i="1"/>
  <c r="F46" i="1"/>
  <c r="M46" i="1" s="1"/>
  <c r="G46" i="1"/>
  <c r="N46" i="1" s="1"/>
  <c r="H46" i="1"/>
  <c r="F47" i="1"/>
  <c r="G47" i="1"/>
  <c r="H47" i="1"/>
  <c r="F48" i="1"/>
  <c r="M48" i="1" s="1"/>
  <c r="G48" i="1"/>
  <c r="N48" i="1" s="1"/>
  <c r="H48" i="1"/>
  <c r="F49" i="1"/>
  <c r="G49" i="1"/>
  <c r="H49" i="1"/>
  <c r="F50" i="1"/>
  <c r="M50" i="1" s="1"/>
  <c r="G50" i="1"/>
  <c r="N50" i="1" s="1"/>
  <c r="H50" i="1"/>
  <c r="F51" i="1"/>
  <c r="G51" i="1"/>
  <c r="H51" i="1"/>
  <c r="F52" i="1"/>
  <c r="M52" i="1" s="1"/>
  <c r="G52" i="1"/>
  <c r="N52" i="1" s="1"/>
  <c r="H52" i="1"/>
  <c r="F53" i="1"/>
  <c r="G53" i="1"/>
  <c r="H53" i="1"/>
  <c r="F54" i="1"/>
  <c r="M54" i="1" s="1"/>
  <c r="G54" i="1"/>
  <c r="N54" i="1" s="1"/>
  <c r="H54" i="1"/>
  <c r="F55" i="1"/>
  <c r="G55" i="1"/>
  <c r="H55" i="1"/>
  <c r="F56" i="1"/>
  <c r="M56" i="1" s="1"/>
  <c r="G56" i="1"/>
  <c r="N56" i="1" s="1"/>
  <c r="H56" i="1"/>
  <c r="F57" i="1"/>
  <c r="G57" i="1"/>
  <c r="H57" i="1"/>
  <c r="F58" i="1"/>
  <c r="M58" i="1" s="1"/>
  <c r="G58" i="1"/>
  <c r="N58" i="1" s="1"/>
  <c r="H58" i="1"/>
  <c r="F59" i="1"/>
  <c r="G59" i="1"/>
  <c r="H59" i="1"/>
  <c r="F60" i="1"/>
  <c r="M60" i="1" s="1"/>
  <c r="G60" i="1"/>
  <c r="N60" i="1" s="1"/>
  <c r="H60" i="1"/>
  <c r="F61" i="1"/>
  <c r="G61" i="1"/>
  <c r="H61" i="1"/>
  <c r="F62" i="1"/>
  <c r="M62" i="1" s="1"/>
  <c r="G62" i="1"/>
  <c r="N62" i="1" s="1"/>
  <c r="H62" i="1"/>
  <c r="F63" i="1"/>
  <c r="G63" i="1"/>
  <c r="H63" i="1"/>
  <c r="F64" i="1"/>
  <c r="M64" i="1" s="1"/>
  <c r="G64" i="1"/>
  <c r="N64" i="1" s="1"/>
  <c r="H64" i="1"/>
  <c r="F65" i="1"/>
  <c r="G65" i="1"/>
  <c r="H65" i="1"/>
  <c r="F66" i="1"/>
  <c r="M66" i="1" s="1"/>
  <c r="G66" i="1"/>
  <c r="N66" i="1" s="1"/>
  <c r="H66" i="1"/>
  <c r="F67" i="1"/>
  <c r="G67" i="1"/>
  <c r="H67" i="1"/>
  <c r="F68" i="1"/>
  <c r="M68" i="1" s="1"/>
  <c r="G68" i="1"/>
  <c r="N68" i="1" s="1"/>
  <c r="H68" i="1"/>
  <c r="F69" i="1"/>
  <c r="G69" i="1"/>
  <c r="H69" i="1"/>
  <c r="G39" i="1"/>
  <c r="H39" i="1"/>
  <c r="F39" i="1"/>
  <c r="K139" i="1"/>
  <c r="J139" i="1"/>
  <c r="I139" i="1"/>
  <c r="K137" i="1"/>
  <c r="J137" i="1"/>
  <c r="I137" i="1"/>
  <c r="J135" i="1"/>
  <c r="K133" i="1"/>
  <c r="J133" i="1"/>
  <c r="I133" i="1"/>
  <c r="K131" i="1"/>
  <c r="J131" i="1"/>
  <c r="I131" i="1"/>
  <c r="K129" i="1"/>
  <c r="J129" i="1"/>
  <c r="I129" i="1"/>
  <c r="K127" i="1"/>
  <c r="J127" i="1"/>
  <c r="I127" i="1"/>
  <c r="K125" i="1"/>
  <c r="J125" i="1"/>
  <c r="I125" i="1"/>
  <c r="K123" i="1"/>
  <c r="J123" i="1"/>
  <c r="I123" i="1"/>
  <c r="K121" i="1"/>
  <c r="J121" i="1"/>
  <c r="I121" i="1"/>
  <c r="K119" i="1"/>
  <c r="J119" i="1"/>
  <c r="I119" i="1"/>
  <c r="K117" i="1"/>
  <c r="J117" i="1"/>
  <c r="I117" i="1"/>
  <c r="K115" i="1"/>
  <c r="J115" i="1"/>
  <c r="I115" i="1"/>
  <c r="K113" i="1"/>
  <c r="J113" i="1"/>
  <c r="I113" i="1"/>
  <c r="K111" i="1"/>
  <c r="J111" i="1"/>
  <c r="I111" i="1"/>
  <c r="K109" i="1"/>
  <c r="J109" i="1"/>
  <c r="I109" i="1"/>
  <c r="E139" i="1"/>
  <c r="D139" i="1"/>
  <c r="C139" i="1"/>
  <c r="D137" i="1"/>
  <c r="C137" i="1"/>
  <c r="E135" i="1"/>
  <c r="D135" i="1"/>
  <c r="C135" i="1"/>
  <c r="E133" i="1"/>
  <c r="D133" i="1"/>
  <c r="C133" i="1"/>
  <c r="E131" i="1"/>
  <c r="D131" i="1"/>
  <c r="C131" i="1"/>
  <c r="E129" i="1"/>
  <c r="D129" i="1"/>
  <c r="C129" i="1"/>
  <c r="E127" i="1"/>
  <c r="D127" i="1"/>
  <c r="C127" i="1"/>
  <c r="E125" i="1"/>
  <c r="D125" i="1"/>
  <c r="C125" i="1"/>
  <c r="E123" i="1"/>
  <c r="D123" i="1"/>
  <c r="C123" i="1"/>
  <c r="E121" i="1"/>
  <c r="D121" i="1"/>
  <c r="C121" i="1"/>
  <c r="E119" i="1"/>
  <c r="D119" i="1"/>
  <c r="C119" i="1"/>
  <c r="E117" i="1"/>
  <c r="D117" i="1"/>
  <c r="C117" i="1"/>
  <c r="E115" i="1"/>
  <c r="D115" i="1"/>
  <c r="C115" i="1"/>
  <c r="E113" i="1"/>
  <c r="D113" i="1"/>
  <c r="C113" i="1"/>
  <c r="E111" i="1"/>
  <c r="D111" i="1"/>
  <c r="C111" i="1"/>
  <c r="E109" i="1"/>
  <c r="D109" i="1"/>
  <c r="C109" i="1"/>
  <c r="K104" i="1"/>
  <c r="J104" i="1"/>
  <c r="I104" i="1"/>
  <c r="K102" i="1"/>
  <c r="J102" i="1"/>
  <c r="I102" i="1"/>
  <c r="K100" i="1"/>
  <c r="J100" i="1"/>
  <c r="I100" i="1"/>
  <c r="K98" i="1"/>
  <c r="J98" i="1"/>
  <c r="I98" i="1"/>
  <c r="K96" i="1"/>
  <c r="J96" i="1"/>
  <c r="I96" i="1"/>
  <c r="K94" i="1"/>
  <c r="J94" i="1"/>
  <c r="I94" i="1"/>
  <c r="K92" i="1"/>
  <c r="J92" i="1"/>
  <c r="I92" i="1"/>
  <c r="K90" i="1"/>
  <c r="J90" i="1"/>
  <c r="I90" i="1"/>
  <c r="K88" i="1"/>
  <c r="J88" i="1"/>
  <c r="I88" i="1"/>
  <c r="K86" i="1"/>
  <c r="J86" i="1"/>
  <c r="I86" i="1"/>
  <c r="K84" i="1"/>
  <c r="J84" i="1"/>
  <c r="I84" i="1"/>
  <c r="K82" i="1"/>
  <c r="J82" i="1"/>
  <c r="I82" i="1"/>
  <c r="K80" i="1"/>
  <c r="J80" i="1"/>
  <c r="I80" i="1"/>
  <c r="K78" i="1"/>
  <c r="J78" i="1"/>
  <c r="I78" i="1"/>
  <c r="K76" i="1"/>
  <c r="J76" i="1"/>
  <c r="I76" i="1"/>
  <c r="K74" i="1"/>
  <c r="J74" i="1"/>
  <c r="I74" i="1"/>
  <c r="E104" i="1"/>
  <c r="D104" i="1"/>
  <c r="N104" i="1" s="1"/>
  <c r="C104" i="1"/>
  <c r="E102" i="1"/>
  <c r="D102" i="1"/>
  <c r="C102" i="1"/>
  <c r="E100" i="1"/>
  <c r="D100" i="1"/>
  <c r="C100" i="1"/>
  <c r="M100" i="1" s="1"/>
  <c r="E98" i="1"/>
  <c r="D98" i="1"/>
  <c r="C98" i="1"/>
  <c r="E96" i="1"/>
  <c r="D96" i="1"/>
  <c r="N96" i="1" s="1"/>
  <c r="C96" i="1"/>
  <c r="E94" i="1"/>
  <c r="D94" i="1"/>
  <c r="C94" i="1"/>
  <c r="E92" i="1"/>
  <c r="D92" i="1"/>
  <c r="C92" i="1"/>
  <c r="M92" i="1" s="1"/>
  <c r="E90" i="1"/>
  <c r="D90" i="1"/>
  <c r="C90" i="1"/>
  <c r="E88" i="1"/>
  <c r="D88" i="1"/>
  <c r="N88" i="1" s="1"/>
  <c r="C88" i="1"/>
  <c r="E86" i="1"/>
  <c r="D86" i="1"/>
  <c r="C86" i="1"/>
  <c r="E84" i="1"/>
  <c r="D84" i="1"/>
  <c r="C84" i="1"/>
  <c r="M84" i="1" s="1"/>
  <c r="E82" i="1"/>
  <c r="D82" i="1"/>
  <c r="C82" i="1"/>
  <c r="E80" i="1"/>
  <c r="D80" i="1"/>
  <c r="N80" i="1" s="1"/>
  <c r="C80" i="1"/>
  <c r="E78" i="1"/>
  <c r="D78" i="1"/>
  <c r="C78" i="1"/>
  <c r="E76" i="1"/>
  <c r="D76" i="1"/>
  <c r="C76" i="1"/>
  <c r="M76" i="1" s="1"/>
  <c r="E74" i="1"/>
  <c r="D74" i="1"/>
  <c r="C74" i="1"/>
  <c r="K69" i="1"/>
  <c r="J69" i="1"/>
  <c r="I69" i="1"/>
  <c r="K67" i="1"/>
  <c r="J67" i="1"/>
  <c r="I67" i="1"/>
  <c r="K65" i="1"/>
  <c r="J65" i="1"/>
  <c r="I65" i="1"/>
  <c r="K63" i="1"/>
  <c r="J63" i="1"/>
  <c r="I63" i="1"/>
  <c r="K61" i="1"/>
  <c r="J61" i="1"/>
  <c r="I61" i="1"/>
  <c r="K59" i="1"/>
  <c r="J59" i="1"/>
  <c r="I59" i="1"/>
  <c r="K57" i="1"/>
  <c r="J57" i="1"/>
  <c r="I57" i="1"/>
  <c r="K55" i="1"/>
  <c r="J55" i="1"/>
  <c r="I55" i="1"/>
  <c r="K53" i="1"/>
  <c r="J53" i="1"/>
  <c r="I53" i="1"/>
  <c r="K51" i="1"/>
  <c r="J51" i="1"/>
  <c r="I51" i="1"/>
  <c r="K49" i="1"/>
  <c r="J49" i="1"/>
  <c r="I49" i="1"/>
  <c r="K47" i="1"/>
  <c r="J47" i="1"/>
  <c r="I47" i="1"/>
  <c r="K45" i="1"/>
  <c r="J45" i="1"/>
  <c r="I45" i="1"/>
  <c r="K43" i="1"/>
  <c r="J43" i="1"/>
  <c r="I43" i="1"/>
  <c r="K41" i="1"/>
  <c r="J41" i="1"/>
  <c r="I41" i="1"/>
  <c r="K39" i="1"/>
  <c r="J39" i="1"/>
  <c r="I39" i="1"/>
  <c r="E69" i="1"/>
  <c r="D69" i="1"/>
  <c r="C69" i="1"/>
  <c r="E67" i="1"/>
  <c r="D67" i="1"/>
  <c r="N67" i="1" s="1"/>
  <c r="C67" i="1"/>
  <c r="E65" i="1"/>
  <c r="D65" i="1"/>
  <c r="C65" i="1"/>
  <c r="E63" i="1"/>
  <c r="D63" i="1"/>
  <c r="C63" i="1"/>
  <c r="M63" i="1" s="1"/>
  <c r="E61" i="1"/>
  <c r="D61" i="1"/>
  <c r="C61" i="1"/>
  <c r="E59" i="1"/>
  <c r="D59" i="1"/>
  <c r="N59" i="1" s="1"/>
  <c r="C59" i="1"/>
  <c r="E57" i="1"/>
  <c r="D57" i="1"/>
  <c r="C57" i="1"/>
  <c r="E55" i="1"/>
  <c r="D55" i="1"/>
  <c r="C55" i="1"/>
  <c r="M55" i="1" s="1"/>
  <c r="E53" i="1"/>
  <c r="D53" i="1"/>
  <c r="C53" i="1"/>
  <c r="E51" i="1"/>
  <c r="D51" i="1"/>
  <c r="N51" i="1" s="1"/>
  <c r="C51" i="1"/>
  <c r="E49" i="1"/>
  <c r="D49" i="1"/>
  <c r="C49" i="1"/>
  <c r="E47" i="1"/>
  <c r="D47" i="1"/>
  <c r="C47" i="1"/>
  <c r="M47" i="1" s="1"/>
  <c r="E45" i="1"/>
  <c r="D45" i="1"/>
  <c r="C45" i="1"/>
  <c r="E43" i="1"/>
  <c r="D43" i="1"/>
  <c r="N43" i="1" s="1"/>
  <c r="C43" i="1"/>
  <c r="E41" i="1"/>
  <c r="D41" i="1"/>
  <c r="C41" i="1"/>
  <c r="E39" i="1"/>
  <c r="D39" i="1"/>
  <c r="C39" i="1"/>
  <c r="M74" i="1" l="1"/>
  <c r="N76" i="1"/>
  <c r="O76" i="1" s="1"/>
  <c r="N84" i="1"/>
  <c r="O84" i="1" s="1"/>
  <c r="N92" i="1"/>
  <c r="O92" i="1" s="1"/>
  <c r="N100" i="1"/>
  <c r="O100" i="1" s="1"/>
  <c r="M45" i="1"/>
  <c r="M53" i="1"/>
  <c r="M61" i="1"/>
  <c r="M69" i="1"/>
  <c r="M109" i="1"/>
  <c r="N119" i="1"/>
  <c r="M125" i="1"/>
  <c r="M133" i="1"/>
  <c r="N55" i="1"/>
  <c r="O55" i="1" s="1"/>
  <c r="N63" i="1"/>
  <c r="O63" i="1" s="1"/>
  <c r="N74" i="1"/>
  <c r="M80" i="1"/>
  <c r="O80" i="1" s="1"/>
  <c r="N90" i="1"/>
  <c r="M96" i="1"/>
  <c r="O96" i="1" s="1"/>
  <c r="M115" i="1"/>
  <c r="N117" i="1"/>
  <c r="M123" i="1"/>
  <c r="N125" i="1"/>
  <c r="M131" i="1"/>
  <c r="N133" i="1"/>
  <c r="N139" i="1"/>
  <c r="N111" i="1"/>
  <c r="M117" i="1"/>
  <c r="N127" i="1"/>
  <c r="N39" i="1"/>
  <c r="N47" i="1"/>
  <c r="O47" i="1" s="1"/>
  <c r="N82" i="1"/>
  <c r="M88" i="1"/>
  <c r="O88" i="1" s="1"/>
  <c r="N98" i="1"/>
  <c r="M104" i="1"/>
  <c r="O104" i="1" s="1"/>
  <c r="N109" i="1"/>
  <c r="M43" i="1"/>
  <c r="O43" i="1" s="1"/>
  <c r="M51" i="1"/>
  <c r="O51" i="1" s="1"/>
  <c r="M59" i="1"/>
  <c r="O59" i="1" s="1"/>
  <c r="M137" i="1"/>
  <c r="M39" i="1"/>
  <c r="N41" i="1"/>
  <c r="N49" i="1"/>
  <c r="N57" i="1"/>
  <c r="N65" i="1"/>
  <c r="M82" i="1"/>
  <c r="M90" i="1"/>
  <c r="M98" i="1"/>
  <c r="N135" i="1"/>
  <c r="M139" i="1"/>
  <c r="O139" i="1" s="1"/>
  <c r="N45" i="1"/>
  <c r="N53" i="1"/>
  <c r="N61" i="1"/>
  <c r="N69" i="1"/>
  <c r="M78" i="1"/>
  <c r="N115" i="1"/>
  <c r="M121" i="1"/>
  <c r="M129" i="1"/>
  <c r="N131" i="1"/>
  <c r="M41" i="1"/>
  <c r="M49" i="1"/>
  <c r="M57" i="1"/>
  <c r="M65" i="1"/>
  <c r="N78" i="1"/>
  <c r="N86" i="1"/>
  <c r="N94" i="1"/>
  <c r="N102" i="1"/>
  <c r="M111" i="1"/>
  <c r="N113" i="1"/>
  <c r="M119" i="1"/>
  <c r="N121" i="1"/>
  <c r="M127" i="1"/>
  <c r="N129" i="1"/>
  <c r="N137" i="1"/>
  <c r="M67" i="1"/>
  <c r="O67" i="1" s="1"/>
  <c r="M86" i="1"/>
  <c r="M94" i="1"/>
  <c r="M102" i="1"/>
  <c r="M113" i="1"/>
  <c r="N123" i="1"/>
  <c r="O74" i="1" l="1"/>
  <c r="O121" i="1"/>
  <c r="O111" i="1"/>
  <c r="O53" i="1"/>
  <c r="O125" i="1"/>
  <c r="O102" i="1"/>
  <c r="O69" i="1"/>
  <c r="O61" i="1"/>
  <c r="O45" i="1"/>
  <c r="O109" i="1"/>
  <c r="O98" i="1"/>
  <c r="O94" i="1"/>
  <c r="O133" i="1"/>
  <c r="O115" i="1"/>
  <c r="O113" i="1"/>
  <c r="O123" i="1"/>
  <c r="O129" i="1"/>
  <c r="O86" i="1"/>
  <c r="O39" i="1"/>
  <c r="O82" i="1"/>
  <c r="O117" i="1"/>
  <c r="O90" i="1"/>
  <c r="O127" i="1"/>
  <c r="O65" i="1"/>
  <c r="O131" i="1"/>
  <c r="O49" i="1"/>
  <c r="O137" i="1"/>
  <c r="O119" i="1"/>
  <c r="O57" i="1"/>
  <c r="O78" i="1"/>
  <c r="O41" i="1"/>
  <c r="I6" i="1"/>
  <c r="K8" i="1"/>
  <c r="I10" i="1"/>
  <c r="K12" i="1"/>
  <c r="I14" i="1"/>
  <c r="K16" i="1"/>
  <c r="I18" i="1"/>
  <c r="K20" i="1"/>
  <c r="I22" i="1"/>
  <c r="K24" i="1"/>
  <c r="I26" i="1"/>
  <c r="K28" i="1"/>
  <c r="I30" i="1"/>
  <c r="I34" i="1"/>
  <c r="H20" i="1"/>
  <c r="F34" i="1"/>
  <c r="G16" i="1"/>
  <c r="H26" i="1"/>
  <c r="H24" i="1"/>
  <c r="H14" i="1"/>
  <c r="H10" i="1"/>
  <c r="F6" i="1"/>
  <c r="J34" i="1"/>
  <c r="J32" i="1"/>
  <c r="I32" i="1"/>
  <c r="J30" i="1"/>
  <c r="J28" i="1"/>
  <c r="I28" i="1"/>
  <c r="J26" i="1"/>
  <c r="J24" i="1"/>
  <c r="I24" i="1"/>
  <c r="J22" i="1"/>
  <c r="J20" i="1"/>
  <c r="I20" i="1"/>
  <c r="J18" i="1"/>
  <c r="J16" i="1"/>
  <c r="I16" i="1"/>
  <c r="J14" i="1"/>
  <c r="J12" i="1"/>
  <c r="I12" i="1"/>
  <c r="J10" i="1"/>
  <c r="J8" i="1"/>
  <c r="I8" i="1"/>
  <c r="J6" i="1"/>
  <c r="J4" i="1"/>
  <c r="F8" i="1"/>
  <c r="G8" i="1"/>
  <c r="F10" i="1"/>
  <c r="F14" i="1"/>
  <c r="F20" i="1"/>
  <c r="G24" i="1"/>
  <c r="F28" i="1"/>
  <c r="F32" i="1"/>
  <c r="F4" i="1"/>
  <c r="C4" i="1"/>
  <c r="E4" i="1"/>
  <c r="D5" i="1"/>
  <c r="N5" i="1" s="1"/>
  <c r="R5" i="1" s="1"/>
  <c r="C6" i="1"/>
  <c r="E6" i="1"/>
  <c r="D7" i="1"/>
  <c r="N7" i="1" s="1"/>
  <c r="R7" i="1" s="1"/>
  <c r="C8" i="1"/>
  <c r="E8" i="1"/>
  <c r="D9" i="1"/>
  <c r="N9" i="1" s="1"/>
  <c r="R9" i="1" s="1"/>
  <c r="C10" i="1"/>
  <c r="E10" i="1"/>
  <c r="D11" i="1"/>
  <c r="N11" i="1" s="1"/>
  <c r="R11" i="1" s="1"/>
  <c r="C12" i="1"/>
  <c r="E12" i="1"/>
  <c r="D13" i="1"/>
  <c r="N13" i="1" s="1"/>
  <c r="R13" i="1" s="1"/>
  <c r="C14" i="1"/>
  <c r="D14" i="1"/>
  <c r="E14" i="1"/>
  <c r="C15" i="1"/>
  <c r="M15" i="1" s="1"/>
  <c r="Q15" i="1" s="1"/>
  <c r="D15" i="1"/>
  <c r="N15" i="1" s="1"/>
  <c r="R15" i="1" s="1"/>
  <c r="E15" i="1"/>
  <c r="C16" i="1"/>
  <c r="D16" i="1"/>
  <c r="E16" i="1"/>
  <c r="C17" i="1"/>
  <c r="M17" i="1" s="1"/>
  <c r="Q17" i="1" s="1"/>
  <c r="D17" i="1"/>
  <c r="N17" i="1" s="1"/>
  <c r="R17" i="1" s="1"/>
  <c r="E17" i="1"/>
  <c r="C18" i="1"/>
  <c r="D18" i="1"/>
  <c r="E18" i="1"/>
  <c r="C19" i="1"/>
  <c r="M19" i="1" s="1"/>
  <c r="Q19" i="1" s="1"/>
  <c r="D19" i="1"/>
  <c r="N19" i="1" s="1"/>
  <c r="R19" i="1" s="1"/>
  <c r="E19" i="1"/>
  <c r="C20" i="1"/>
  <c r="D20" i="1"/>
  <c r="E20" i="1"/>
  <c r="C21" i="1"/>
  <c r="M21" i="1" s="1"/>
  <c r="Q21" i="1" s="1"/>
  <c r="D21" i="1"/>
  <c r="N21" i="1" s="1"/>
  <c r="R21" i="1" s="1"/>
  <c r="E21" i="1"/>
  <c r="C22" i="1"/>
  <c r="D22" i="1"/>
  <c r="E22" i="1"/>
  <c r="C23" i="1"/>
  <c r="M23" i="1" s="1"/>
  <c r="Q23" i="1" s="1"/>
  <c r="D23" i="1"/>
  <c r="N23" i="1" s="1"/>
  <c r="R23" i="1" s="1"/>
  <c r="E23" i="1"/>
  <c r="C24" i="1"/>
  <c r="D24" i="1"/>
  <c r="E24" i="1"/>
  <c r="C25" i="1"/>
  <c r="M25" i="1" s="1"/>
  <c r="Q25" i="1" s="1"/>
  <c r="D25" i="1"/>
  <c r="N25" i="1" s="1"/>
  <c r="R25" i="1" s="1"/>
  <c r="E25" i="1"/>
  <c r="C26" i="1"/>
  <c r="D26" i="1"/>
  <c r="E26" i="1"/>
  <c r="C27" i="1"/>
  <c r="M27" i="1" s="1"/>
  <c r="Q27" i="1" s="1"/>
  <c r="D27" i="1"/>
  <c r="N27" i="1" s="1"/>
  <c r="R27" i="1" s="1"/>
  <c r="E27" i="1"/>
  <c r="C28" i="1"/>
  <c r="M28" i="1" s="1"/>
  <c r="Q28" i="1" s="1"/>
  <c r="D28" i="1"/>
  <c r="E28" i="1"/>
  <c r="C29" i="1"/>
  <c r="M29" i="1" s="1"/>
  <c r="Q29" i="1" s="1"/>
  <c r="D29" i="1"/>
  <c r="N29" i="1" s="1"/>
  <c r="R29" i="1" s="1"/>
  <c r="E29" i="1"/>
  <c r="C30" i="1"/>
  <c r="D30" i="1"/>
  <c r="E30" i="1"/>
  <c r="C31" i="1"/>
  <c r="M31" i="1" s="1"/>
  <c r="Q31" i="1" s="1"/>
  <c r="D31" i="1"/>
  <c r="N31" i="1" s="1"/>
  <c r="R31" i="1" s="1"/>
  <c r="E31" i="1"/>
  <c r="C32" i="1"/>
  <c r="D32" i="1"/>
  <c r="E32" i="1"/>
  <c r="C33" i="1"/>
  <c r="M33" i="1" s="1"/>
  <c r="Q33" i="1" s="1"/>
  <c r="D33" i="1"/>
  <c r="N33" i="1" s="1"/>
  <c r="R33" i="1" s="1"/>
  <c r="E33" i="1"/>
  <c r="C34" i="1"/>
  <c r="D34" i="1"/>
  <c r="E34" i="1"/>
  <c r="M34" i="1" l="1"/>
  <c r="Q34" i="1" s="1"/>
  <c r="M32" i="1"/>
  <c r="Q32" i="1" s="1"/>
  <c r="M20" i="1"/>
  <c r="Q20" i="1" s="1"/>
  <c r="N24" i="1"/>
  <c r="R24" i="1" s="1"/>
  <c r="N16" i="1"/>
  <c r="R16" i="1" s="1"/>
  <c r="M8" i="1"/>
  <c r="Q8" i="1" s="1"/>
  <c r="M14" i="1"/>
  <c r="Q14" i="1" s="1"/>
  <c r="M10" i="1"/>
  <c r="Q10" i="1" s="1"/>
  <c r="M6" i="1"/>
  <c r="Q6" i="1" s="1"/>
  <c r="E13" i="1"/>
  <c r="C13" i="1"/>
  <c r="M13" i="1" s="1"/>
  <c r="Q13" i="1" s="1"/>
  <c r="D12" i="1"/>
  <c r="E11" i="1"/>
  <c r="C11" i="1"/>
  <c r="M11" i="1" s="1"/>
  <c r="Q11" i="1" s="1"/>
  <c r="D10" i="1"/>
  <c r="E9" i="1"/>
  <c r="C9" i="1"/>
  <c r="M9" i="1" s="1"/>
  <c r="Q9" i="1" s="1"/>
  <c r="D8" i="1"/>
  <c r="N8" i="1" s="1"/>
  <c r="R8" i="1" s="1"/>
  <c r="E7" i="1"/>
  <c r="C7" i="1"/>
  <c r="M7" i="1" s="1"/>
  <c r="Q7" i="1" s="1"/>
  <c r="D6" i="1"/>
  <c r="E5" i="1"/>
  <c r="C5" i="1"/>
  <c r="M5" i="1" s="1"/>
  <c r="Q5" i="1" s="1"/>
  <c r="D4" i="1"/>
  <c r="H32" i="1"/>
  <c r="K32" i="1"/>
  <c r="H30" i="1"/>
  <c r="F30" i="1"/>
  <c r="M30" i="1" s="1"/>
  <c r="H28" i="1"/>
  <c r="F26" i="1"/>
  <c r="M26" i="1" s="1"/>
  <c r="Q26" i="1" s="1"/>
  <c r="F24" i="1"/>
  <c r="M24" i="1" s="1"/>
  <c r="Q24" i="1" s="1"/>
  <c r="F22" i="1"/>
  <c r="M22" i="1" s="1"/>
  <c r="Q22" i="1" s="1"/>
  <c r="F18" i="1"/>
  <c r="M18" i="1" s="1"/>
  <c r="Q18" i="1" s="1"/>
  <c r="H16" i="1"/>
  <c r="F16" i="1"/>
  <c r="M16" i="1" s="1"/>
  <c r="Q16" i="1" s="1"/>
  <c r="H12" i="1"/>
  <c r="F12" i="1"/>
  <c r="M12" i="1" s="1"/>
  <c r="Q12" i="1" s="1"/>
  <c r="H8" i="1"/>
  <c r="H4" i="1"/>
  <c r="G32" i="1"/>
  <c r="N32" i="1" s="1"/>
  <c r="R32" i="1" s="1"/>
  <c r="K34" i="1"/>
  <c r="K30" i="1"/>
  <c r="K26" i="1"/>
  <c r="K22" i="1"/>
  <c r="K18" i="1"/>
  <c r="K14" i="1"/>
  <c r="K10" i="1"/>
  <c r="K6" i="1"/>
  <c r="H6" i="1"/>
  <c r="H18" i="1"/>
  <c r="H22" i="1"/>
  <c r="H34" i="1"/>
  <c r="G28" i="1"/>
  <c r="N28" i="1" s="1"/>
  <c r="R28" i="1" s="1"/>
  <c r="G20" i="1"/>
  <c r="N20" i="1" s="1"/>
  <c r="R20" i="1" s="1"/>
  <c r="G12" i="1"/>
  <c r="G34" i="1"/>
  <c r="N34" i="1" s="1"/>
  <c r="R34" i="1" s="1"/>
  <c r="G30" i="1"/>
  <c r="N30" i="1" s="1"/>
  <c r="R30" i="1" s="1"/>
  <c r="G26" i="1"/>
  <c r="N26" i="1" s="1"/>
  <c r="R26" i="1" s="1"/>
  <c r="G22" i="1"/>
  <c r="N22" i="1" s="1"/>
  <c r="R22" i="1" s="1"/>
  <c r="G18" i="1"/>
  <c r="N18" i="1" s="1"/>
  <c r="R18" i="1" s="1"/>
  <c r="G14" i="1"/>
  <c r="N14" i="1" s="1"/>
  <c r="R14" i="1" s="1"/>
  <c r="G10" i="1"/>
  <c r="G6" i="1"/>
  <c r="G4" i="1"/>
  <c r="N10" i="1" l="1"/>
  <c r="O8" i="1"/>
  <c r="O28" i="1"/>
  <c r="O16" i="1"/>
  <c r="S16" i="1"/>
  <c r="O18" i="1"/>
  <c r="S18" i="1"/>
  <c r="O24" i="1"/>
  <c r="S24" i="1"/>
  <c r="S34" i="1"/>
  <c r="O34" i="1"/>
  <c r="S20" i="1"/>
  <c r="O20" i="1"/>
  <c r="S32" i="1"/>
  <c r="O32" i="1"/>
  <c r="O22" i="1"/>
  <c r="S22" i="1"/>
  <c r="O26" i="1"/>
  <c r="S26" i="1"/>
  <c r="O30" i="1"/>
  <c r="O14" i="1"/>
  <c r="S14" i="1"/>
  <c r="S28" i="1"/>
  <c r="N6" i="1"/>
  <c r="R6" i="1" s="1"/>
  <c r="N4" i="1"/>
  <c r="R4" i="1" s="1"/>
  <c r="N12" i="1"/>
  <c r="R12" i="1" s="1"/>
  <c r="S8" i="1"/>
  <c r="K4" i="1"/>
  <c r="I4" i="1"/>
  <c r="M4" i="1" s="1"/>
  <c r="R10" i="1" l="1"/>
  <c r="S10" i="1" s="1"/>
  <c r="O10" i="1"/>
  <c r="O6" i="1"/>
  <c r="O12" i="1"/>
  <c r="O4" i="1"/>
  <c r="Q4" i="1"/>
  <c r="S6" i="1"/>
  <c r="S12" i="1"/>
  <c r="V6" i="1" l="1"/>
  <c r="S4" i="1"/>
  <c r="E137" i="1" l="1"/>
  <c r="K135" i="1" l="1"/>
  <c r="I135" i="1"/>
  <c r="M135" i="1" s="1"/>
  <c r="Q30" i="1" s="1"/>
  <c r="O135" i="1" l="1"/>
  <c r="S30" i="1" l="1"/>
  <c r="V4" i="1"/>
  <c r="V10" i="1" l="1"/>
  <c r="V8" i="1"/>
</calcChain>
</file>

<file path=xl/sharedStrings.xml><?xml version="1.0" encoding="utf-8"?>
<sst xmlns="http://schemas.openxmlformats.org/spreadsheetml/2006/main" count="161" uniqueCount="43">
  <si>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</si>
  <si>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</si>
  <si>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</si>
  <si>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</si>
  <si>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</si>
  <si>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</si>
  <si>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</si>
  <si>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</si>
  <si>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</si>
  <si>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</si>
  <si>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</si>
  <si>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</si>
  <si>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Burnt Oak</t>
  </si>
  <si>
    <t>Childs Hill</t>
  </si>
  <si>
    <t>Chipping Barnet</t>
  </si>
  <si>
    <t>Church End</t>
  </si>
  <si>
    <t>East Barnet</t>
  </si>
  <si>
    <t>East Finchley</t>
  </si>
  <si>
    <t>Edgware</t>
  </si>
  <si>
    <t>Golders Green</t>
  </si>
  <si>
    <t>Grahame Park</t>
  </si>
  <si>
    <t>Hendon</t>
  </si>
  <si>
    <t>Mill Hill</t>
  </si>
  <si>
    <t>North Finchley</t>
  </si>
  <si>
    <t>Osidge</t>
  </si>
  <si>
    <t>South Friern</t>
  </si>
  <si>
    <t>Mobile</t>
  </si>
  <si>
    <t>Home</t>
  </si>
  <si>
    <t>Population</t>
  </si>
  <si>
    <t>Yearly Visitor Count</t>
  </si>
  <si>
    <t>Q 1</t>
  </si>
  <si>
    <t>Quarterly Totals</t>
  </si>
  <si>
    <t>Yearly Totals</t>
  </si>
  <si>
    <t>Total Visits</t>
  </si>
  <si>
    <t>Total Hours Open</t>
  </si>
  <si>
    <t>Visits per hour</t>
  </si>
  <si>
    <t>Q 2</t>
  </si>
  <si>
    <t>Q 3</t>
  </si>
  <si>
    <t>Q 4</t>
  </si>
  <si>
    <t>Yearly Totals/Library</t>
  </si>
  <si>
    <t>Visits Per Hour</t>
  </si>
  <si>
    <t>Yearly Per 1000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</si>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</sst>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2" borderId="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49" fontId="2" fillId="8" borderId="10" xfId="0" applyNumberFormat="1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center" vertical="center"/>
    </xf>
    <xf numFmtId="49" fontId="2" fillId="12" borderId="10" xfId="0" applyNumberFormat="1" applyFont="1" applyFill="1" applyBorder="1" applyAlignment="1">
      <alignment horizontal="center" vertical="center"/>
    </xf>
    <xf numFmtId="49" fontId="2" fillId="13" borderId="10" xfId="0" applyNumberFormat="1" applyFont="1" applyFill="1" applyBorder="1" applyAlignment="1">
      <alignment horizontal="center" vertical="center"/>
    </xf>
    <xf numFmtId="49" fontId="2" fillId="14" borderId="10" xfId="0" applyNumberFormat="1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8" borderId="22" xfId="0" applyFill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center" vertical="center"/>
    </xf>
    <xf numFmtId="0" fontId="2" fillId="18" borderId="2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3" fillId="18" borderId="22" xfId="0" applyNumberFormat="1" applyFont="1" applyFill="1" applyBorder="1" applyAlignment="1">
      <alignment horizontal="center" vertical="center"/>
    </xf>
    <xf numFmtId="0" fontId="2" fillId="18" borderId="23" xfId="0" applyNumberFormat="1" applyFont="1" applyFill="1" applyBorder="1" applyAlignment="1">
      <alignment horizontal="center" vertical="center"/>
    </xf>
    <xf numFmtId="49" fontId="2" fillId="18" borderId="22" xfId="0" applyNumberFormat="1" applyFont="1" applyFill="1" applyBorder="1" applyAlignment="1">
      <alignment horizontal="center" vertical="center"/>
    </xf>
    <xf numFmtId="49" fontId="3" fillId="18" borderId="23" xfId="0" applyNumberFormat="1" applyFont="1" applyFill="1" applyBorder="1" applyAlignment="1">
      <alignment horizontal="center" vertical="center"/>
    </xf>
    <xf numFmtId="49" fontId="2" fillId="18" borderId="23" xfId="0" applyNumberFormat="1" applyFont="1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0" fillId="17" borderId="30" xfId="0" applyFill="1" applyBorder="1" applyAlignment="1">
      <alignment horizontal="center" vertical="center"/>
    </xf>
    <xf numFmtId="0" fontId="0" fillId="17" borderId="31" xfId="0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/>
    </xf>
    <xf numFmtId="0" fontId="3" fillId="18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18" borderId="32" xfId="0" applyFont="1" applyFill="1" applyBorder="1" applyAlignment="1">
      <alignment horizontal="center" vertical="center"/>
    </xf>
    <xf numFmtId="0" fontId="2" fillId="18" borderId="32" xfId="0" applyNumberFormat="1" applyFont="1" applyFill="1" applyBorder="1" applyAlignment="1">
      <alignment horizontal="center" vertical="center"/>
    </xf>
    <xf numFmtId="49" fontId="3" fillId="18" borderId="32" xfId="0" applyNumberFormat="1" applyFont="1" applyFill="1" applyBorder="1" applyAlignment="1">
      <alignment horizontal="center" vertical="center"/>
    </xf>
    <xf numFmtId="49" fontId="2" fillId="18" borderId="32" xfId="0" applyNumberFormat="1" applyFont="1" applyFill="1" applyBorder="1" applyAlignment="1">
      <alignment horizontal="center" vertical="center"/>
    </xf>
    <xf numFmtId="0" fontId="0" fillId="18" borderId="32" xfId="0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18" borderId="20" xfId="0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3" fillId="18" borderId="22" xfId="0" applyFont="1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17" borderId="40" xfId="0" applyFill="1" applyBorder="1" applyAlignment="1">
      <alignment horizontal="center" vertical="center"/>
    </xf>
    <xf numFmtId="0" fontId="0" fillId="17" borderId="41" xfId="0" applyFill="1" applyBorder="1" applyAlignment="1">
      <alignment horizontal="center" vertical="center"/>
    </xf>
    <xf numFmtId="0" fontId="0" fillId="17" borderId="35" xfId="0" applyFill="1" applyBorder="1" applyAlignment="1">
      <alignment horizontal="center" vertical="center"/>
    </xf>
    <xf numFmtId="0" fontId="0" fillId="17" borderId="38" xfId="0" applyFill="1" applyBorder="1" applyAlignment="1">
      <alignment horizontal="center" vertical="center"/>
    </xf>
    <xf numFmtId="49" fontId="2" fillId="18" borderId="26" xfId="0" applyNumberFormat="1" applyFont="1" applyFill="1" applyBorder="1" applyAlignment="1">
      <alignment horizontal="center" vertical="center"/>
    </xf>
    <xf numFmtId="49" fontId="2" fillId="18" borderId="24" xfId="0" applyNumberFormat="1" applyFont="1" applyFill="1" applyBorder="1" applyAlignment="1">
      <alignment horizontal="center" vertical="center"/>
    </xf>
    <xf numFmtId="0" fontId="0" fillId="18" borderId="26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0" fontId="0" fillId="18" borderId="3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2" fillId="6" borderId="12" xfId="0" applyNumberFormat="1" applyFont="1" applyFill="1" applyBorder="1" applyAlignment="1">
      <alignment horizontal="center" vertical="center"/>
    </xf>
    <xf numFmtId="164" fontId="3" fillId="7" borderId="12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164" fontId="3" fillId="9" borderId="12" xfId="0" applyNumberFormat="1" applyFont="1" applyFill="1" applyBorder="1" applyAlignment="1">
      <alignment horizontal="center" vertical="center"/>
    </xf>
    <xf numFmtId="164" fontId="2" fillId="10" borderId="12" xfId="0" applyNumberFormat="1" applyFont="1" applyFill="1" applyBorder="1" applyAlignment="1">
      <alignment horizontal="center" vertical="center"/>
    </xf>
    <xf numFmtId="164" fontId="2" fillId="11" borderId="12" xfId="0" applyNumberFormat="1" applyFont="1" applyFill="1" applyBorder="1" applyAlignment="1">
      <alignment horizontal="center" vertical="center"/>
    </xf>
    <xf numFmtId="164" fontId="2" fillId="12" borderId="12" xfId="0" applyNumberFormat="1" applyFont="1" applyFill="1" applyBorder="1" applyAlignment="1">
      <alignment horizontal="center" vertical="center"/>
    </xf>
    <xf numFmtId="164" fontId="2" fillId="13" borderId="12" xfId="0" applyNumberFormat="1" applyFont="1" applyFill="1" applyBorder="1" applyAlignment="1">
      <alignment horizontal="center" vertical="center"/>
    </xf>
    <xf numFmtId="164" fontId="2" fillId="14" borderId="12" xfId="0" applyNumberFormat="1" applyFont="1" applyFill="1" applyBorder="1" applyAlignment="1">
      <alignment horizontal="center" vertical="center"/>
    </xf>
    <xf numFmtId="164" fontId="2" fillId="15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16" borderId="1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6" borderId="11" xfId="0" applyNumberFormat="1" applyFont="1" applyFill="1" applyBorder="1" applyAlignment="1">
      <alignment horizontal="center" vertical="center"/>
    </xf>
    <xf numFmtId="1" fontId="2" fillId="6" borderId="13" xfId="0" applyNumberFormat="1" applyFont="1" applyFill="1" applyBorder="1" applyAlignment="1">
      <alignment horizontal="center" vertical="center"/>
    </xf>
    <xf numFmtId="1" fontId="3" fillId="7" borderId="11" xfId="0" applyNumberFormat="1" applyFont="1" applyFill="1" applyBorder="1" applyAlignment="1">
      <alignment horizontal="center" vertical="center"/>
    </xf>
    <xf numFmtId="1" fontId="3" fillId="7" borderId="13" xfId="0" applyNumberFormat="1" applyFont="1" applyFill="1" applyBorder="1" applyAlignment="1">
      <alignment horizontal="center" vertical="center"/>
    </xf>
    <xf numFmtId="1" fontId="2" fillId="8" borderId="11" xfId="0" applyNumberFormat="1" applyFont="1" applyFill="1" applyBorder="1" applyAlignment="1">
      <alignment horizontal="center" vertical="center"/>
    </xf>
    <xf numFmtId="1" fontId="2" fillId="8" borderId="13" xfId="0" applyNumberFormat="1" applyFont="1" applyFill="1" applyBorder="1" applyAlignment="1">
      <alignment horizontal="center" vertical="center"/>
    </xf>
    <xf numFmtId="1" fontId="3" fillId="9" borderId="11" xfId="0" applyNumberFormat="1" applyFont="1" applyFill="1" applyBorder="1" applyAlignment="1">
      <alignment horizontal="center" vertical="center"/>
    </xf>
    <xf numFmtId="1" fontId="3" fillId="9" borderId="13" xfId="0" applyNumberFormat="1" applyFont="1" applyFill="1" applyBorder="1" applyAlignment="1">
      <alignment horizontal="center" vertical="center"/>
    </xf>
    <xf numFmtId="1" fontId="2" fillId="10" borderId="11" xfId="0" applyNumberFormat="1" applyFont="1" applyFill="1" applyBorder="1" applyAlignment="1">
      <alignment horizontal="center" vertical="center"/>
    </xf>
    <xf numFmtId="1" fontId="2" fillId="10" borderId="13" xfId="0" applyNumberFormat="1" applyFont="1" applyFill="1" applyBorder="1" applyAlignment="1">
      <alignment horizontal="center" vertical="center"/>
    </xf>
    <xf numFmtId="1" fontId="2" fillId="11" borderId="11" xfId="0" applyNumberFormat="1" applyFont="1" applyFill="1" applyBorder="1" applyAlignment="1">
      <alignment horizontal="center" vertical="center"/>
    </xf>
    <xf numFmtId="1" fontId="2" fillId="11" borderId="13" xfId="0" applyNumberFormat="1" applyFont="1" applyFill="1" applyBorder="1" applyAlignment="1">
      <alignment horizontal="center" vertical="center"/>
    </xf>
    <xf numFmtId="1" fontId="2" fillId="12" borderId="11" xfId="0" applyNumberFormat="1" applyFont="1" applyFill="1" applyBorder="1" applyAlignment="1">
      <alignment horizontal="center" vertical="center"/>
    </xf>
    <xf numFmtId="1" fontId="2" fillId="12" borderId="13" xfId="0" applyNumberFormat="1" applyFont="1" applyFill="1" applyBorder="1" applyAlignment="1">
      <alignment horizontal="center" vertical="center"/>
    </xf>
    <xf numFmtId="1" fontId="2" fillId="13" borderId="11" xfId="0" applyNumberFormat="1" applyFont="1" applyFill="1" applyBorder="1" applyAlignment="1">
      <alignment horizontal="center" vertical="center"/>
    </xf>
    <xf numFmtId="1" fontId="2" fillId="13" borderId="13" xfId="0" applyNumberFormat="1" applyFont="1" applyFill="1" applyBorder="1" applyAlignment="1">
      <alignment horizontal="center" vertical="center"/>
    </xf>
    <xf numFmtId="1" fontId="2" fillId="14" borderId="11" xfId="0" applyNumberFormat="1" applyFont="1" applyFill="1" applyBorder="1" applyAlignment="1">
      <alignment horizontal="center" vertical="center"/>
    </xf>
    <xf numFmtId="1" fontId="2" fillId="14" borderId="13" xfId="0" applyNumberFormat="1" applyFont="1" applyFill="1" applyBorder="1" applyAlignment="1">
      <alignment horizontal="center" vertical="center"/>
    </xf>
    <xf numFmtId="1" fontId="2" fillId="15" borderId="11" xfId="0" applyNumberFormat="1" applyFont="1" applyFill="1" applyBorder="1" applyAlignment="1">
      <alignment horizontal="center" vertical="center"/>
    </xf>
    <xf numFmtId="1" fontId="2" fillId="15" borderId="13" xfId="0" applyNumberFormat="1" applyFont="1" applyFill="1" applyBorder="1" applyAlignment="1">
      <alignment horizontal="center" vertical="center"/>
    </xf>
    <xf numFmtId="1" fontId="0" fillId="16" borderId="11" xfId="0" applyNumberFormat="1" applyFill="1" applyBorder="1" applyAlignment="1">
      <alignment horizontal="center" vertical="center"/>
    </xf>
    <xf numFmtId="1" fontId="0" fillId="16" borderId="13" xfId="0" applyNumberFormat="1" applyFill="1" applyBorder="1" applyAlignment="1">
      <alignment horizontal="center" vertical="center"/>
    </xf>
    <xf numFmtId="1" fontId="0" fillId="17" borderId="30" xfId="0" applyNumberFormat="1" applyFill="1" applyBorder="1" applyAlignment="1">
      <alignment horizontal="center" vertical="center"/>
    </xf>
    <xf numFmtId="164" fontId="0" fillId="17" borderId="38" xfId="0" applyNumberFormat="1" applyFill="1" applyBorder="1" applyAlignment="1">
      <alignment horizontal="center" vertical="center"/>
    </xf>
    <xf numFmtId="1" fontId="0" fillId="17" borderId="39" xfId="0" applyNumberFormat="1" applyFill="1" applyBorder="1" applyAlignment="1">
      <alignment horizontal="center" vertical="center"/>
    </xf>
    <xf numFmtId="0" fontId="2" fillId="18" borderId="0" xfId="0" applyNumberFormat="1" applyFont="1" applyFill="1" applyBorder="1" applyAlignment="1">
      <alignment horizontal="center" vertical="center"/>
    </xf>
    <xf numFmtId="49" fontId="3" fillId="18" borderId="0" xfId="0" applyNumberFormat="1" applyFont="1" applyFill="1" applyBorder="1" applyAlignment="1">
      <alignment horizontal="center" vertical="center"/>
    </xf>
    <xf numFmtId="49" fontId="2" fillId="18" borderId="0" xfId="0" applyNumberFormat="1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1" fontId="2" fillId="6" borderId="12" xfId="0" applyNumberFormat="1" applyFont="1" applyFill="1" applyBorder="1" applyAlignment="1">
      <alignment horizontal="center" vertical="center"/>
    </xf>
    <xf numFmtId="1" fontId="3" fillId="7" borderId="12" xfId="0" applyNumberFormat="1" applyFont="1" applyFill="1" applyBorder="1" applyAlignment="1">
      <alignment horizontal="center" vertical="center"/>
    </xf>
    <xf numFmtId="1" fontId="2" fillId="8" borderId="12" xfId="0" applyNumberFormat="1" applyFont="1" applyFill="1" applyBorder="1" applyAlignment="1">
      <alignment horizontal="center" vertical="center"/>
    </xf>
    <xf numFmtId="1" fontId="3" fillId="9" borderId="12" xfId="0" applyNumberFormat="1" applyFont="1" applyFill="1" applyBorder="1" applyAlignment="1">
      <alignment horizontal="center" vertical="center"/>
    </xf>
    <xf numFmtId="1" fontId="2" fillId="10" borderId="12" xfId="0" applyNumberFormat="1" applyFont="1" applyFill="1" applyBorder="1" applyAlignment="1">
      <alignment horizontal="center" vertical="center"/>
    </xf>
    <xf numFmtId="1" fontId="2" fillId="11" borderId="12" xfId="0" applyNumberFormat="1" applyFont="1" applyFill="1" applyBorder="1" applyAlignment="1">
      <alignment horizontal="center" vertical="center"/>
    </xf>
    <xf numFmtId="1" fontId="2" fillId="12" borderId="12" xfId="0" applyNumberFormat="1" applyFont="1" applyFill="1" applyBorder="1" applyAlignment="1">
      <alignment horizontal="center" vertical="center"/>
    </xf>
    <xf numFmtId="1" fontId="2" fillId="13" borderId="12" xfId="0" applyNumberFormat="1" applyFont="1" applyFill="1" applyBorder="1" applyAlignment="1">
      <alignment horizontal="center" vertical="center"/>
    </xf>
    <xf numFmtId="1" fontId="2" fillId="14" borderId="12" xfId="0" applyNumberFormat="1" applyFont="1" applyFill="1" applyBorder="1" applyAlignment="1">
      <alignment horizontal="center" vertical="center"/>
    </xf>
    <xf numFmtId="1" fontId="2" fillId="15" borderId="12" xfId="0" applyNumberFormat="1" applyFont="1" applyFill="1" applyBorder="1" applyAlignment="1">
      <alignment horizontal="center" vertical="center"/>
    </xf>
    <xf numFmtId="1" fontId="0" fillId="16" borderId="12" xfId="0" applyNumberForma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1" fontId="0" fillId="17" borderId="38" xfId="0" applyNumberFormat="1" applyFill="1" applyBorder="1" applyAlignment="1">
      <alignment horizontal="center" vertical="center"/>
    </xf>
    <xf numFmtId="0" fontId="0" fillId="0" borderId="12" xfId="0" applyBorder="1"/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Visitor%20Count%202015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Visitor%20Count/Q1%20-%20April%20to%20Jun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</sheetNames>
    <sheetDataSet>
      <sheetData sheetId="0">
        <row r="4">
          <cell r="Q4">
            <v>5257</v>
          </cell>
          <cell r="R4">
            <v>143</v>
          </cell>
          <cell r="S4">
            <v>36.76223776223776</v>
          </cell>
        </row>
        <row r="5">
          <cell r="Q5">
            <v>0</v>
          </cell>
          <cell r="R5">
            <v>0</v>
          </cell>
          <cell r="S5" t="str">
            <v>0</v>
          </cell>
        </row>
        <row r="6">
          <cell r="Q6">
            <v>2346</v>
          </cell>
          <cell r="R6">
            <v>137</v>
          </cell>
          <cell r="S6">
            <v>17.124087591240876</v>
          </cell>
        </row>
        <row r="7">
          <cell r="Q7">
            <v>0</v>
          </cell>
          <cell r="R7">
            <v>0</v>
          </cell>
          <cell r="S7" t="str">
            <v>0</v>
          </cell>
        </row>
        <row r="8">
          <cell r="Q8">
            <v>19841</v>
          </cell>
          <cell r="R8">
            <v>202.5</v>
          </cell>
          <cell r="S8">
            <v>97.980246913580245</v>
          </cell>
        </row>
        <row r="9">
          <cell r="Q9">
            <v>0</v>
          </cell>
          <cell r="R9">
            <v>0</v>
          </cell>
          <cell r="S9" t="str">
            <v>0</v>
          </cell>
        </row>
        <row r="10">
          <cell r="Q10">
            <v>14116</v>
          </cell>
          <cell r="R10">
            <v>184</v>
          </cell>
          <cell r="S10">
            <v>76.717391304347828</v>
          </cell>
        </row>
        <row r="11">
          <cell r="Q11">
            <v>0</v>
          </cell>
          <cell r="R11">
            <v>0</v>
          </cell>
          <cell r="S11" t="str">
            <v>0</v>
          </cell>
        </row>
        <row r="12">
          <cell r="Q12">
            <v>12184</v>
          </cell>
          <cell r="R12">
            <v>187</v>
          </cell>
          <cell r="S12">
            <v>65.155080213903744</v>
          </cell>
        </row>
        <row r="13">
          <cell r="Q13">
            <v>0</v>
          </cell>
          <cell r="R13">
            <v>0</v>
          </cell>
          <cell r="S13" t="str">
            <v>0</v>
          </cell>
        </row>
        <row r="14">
          <cell r="Q14">
            <v>6708</v>
          </cell>
          <cell r="R14">
            <v>153</v>
          </cell>
          <cell r="S14">
            <v>43.843137254901961</v>
          </cell>
        </row>
        <row r="15">
          <cell r="Q15">
            <v>0</v>
          </cell>
          <cell r="R15">
            <v>0</v>
          </cell>
          <cell r="S15" t="str">
            <v>0</v>
          </cell>
        </row>
        <row r="16">
          <cell r="Q16">
            <v>10764</v>
          </cell>
          <cell r="R16">
            <v>206</v>
          </cell>
          <cell r="S16">
            <v>52.252427184466022</v>
          </cell>
        </row>
        <row r="17">
          <cell r="Q17">
            <v>0</v>
          </cell>
          <cell r="R17">
            <v>0</v>
          </cell>
          <cell r="S17" t="str">
            <v>0</v>
          </cell>
        </row>
        <row r="18">
          <cell r="Q18">
            <v>10071</v>
          </cell>
          <cell r="R18">
            <v>176</v>
          </cell>
          <cell r="S18">
            <v>57.221590909090907</v>
          </cell>
        </row>
        <row r="19">
          <cell r="Q19">
            <v>0</v>
          </cell>
          <cell r="R19">
            <v>0</v>
          </cell>
          <cell r="S19" t="str">
            <v>0</v>
          </cell>
        </row>
        <row r="20">
          <cell r="Q20">
            <v>3319</v>
          </cell>
          <cell r="R20">
            <v>125</v>
          </cell>
          <cell r="S20">
            <v>26.552</v>
          </cell>
        </row>
        <row r="21">
          <cell r="Q21">
            <v>0</v>
          </cell>
          <cell r="R21">
            <v>0</v>
          </cell>
          <cell r="S21" t="str">
            <v>0</v>
          </cell>
        </row>
        <row r="22">
          <cell r="Q22">
            <v>19930</v>
          </cell>
          <cell r="R22">
            <v>205</v>
          </cell>
          <cell r="S22">
            <v>97.219512195121951</v>
          </cell>
        </row>
        <row r="23">
          <cell r="Q23">
            <v>0</v>
          </cell>
          <cell r="R23">
            <v>0</v>
          </cell>
          <cell r="S23" t="str">
            <v>0</v>
          </cell>
        </row>
        <row r="24">
          <cell r="Q24">
            <v>5417</v>
          </cell>
          <cell r="R24">
            <v>167</v>
          </cell>
          <cell r="S24">
            <v>32.437125748502993</v>
          </cell>
        </row>
        <row r="25">
          <cell r="Q25">
            <v>0</v>
          </cell>
          <cell r="R25">
            <v>0</v>
          </cell>
          <cell r="S25" t="str">
            <v>0</v>
          </cell>
        </row>
        <row r="26">
          <cell r="Q26">
            <v>9011</v>
          </cell>
          <cell r="R26">
            <v>154</v>
          </cell>
          <cell r="S26">
            <v>58.512987012987011</v>
          </cell>
        </row>
        <row r="27">
          <cell r="Q27">
            <v>0</v>
          </cell>
          <cell r="R27">
            <v>0</v>
          </cell>
          <cell r="S27" t="str">
            <v>0</v>
          </cell>
        </row>
        <row r="28">
          <cell r="Q28">
            <v>4777</v>
          </cell>
          <cell r="R28">
            <v>141</v>
          </cell>
          <cell r="S28">
            <v>33.879432624113477</v>
          </cell>
        </row>
        <row r="29">
          <cell r="Q29">
            <v>0</v>
          </cell>
          <cell r="R29">
            <v>0</v>
          </cell>
          <cell r="S29" t="str">
            <v>0</v>
          </cell>
        </row>
        <row r="30">
          <cell r="Q30">
            <v>5508</v>
          </cell>
          <cell r="R30">
            <v>140</v>
          </cell>
          <cell r="S30">
            <v>39.342857142857142</v>
          </cell>
        </row>
        <row r="31">
          <cell r="Q31">
            <v>0</v>
          </cell>
          <cell r="R31">
            <v>645</v>
          </cell>
          <cell r="S31">
            <v>0</v>
          </cell>
        </row>
        <row r="32">
          <cell r="Q32">
            <v>645</v>
          </cell>
          <cell r="R32">
            <v>64</v>
          </cell>
          <cell r="S32">
            <v>10.078125</v>
          </cell>
        </row>
        <row r="33">
          <cell r="Q33">
            <v>0</v>
          </cell>
          <cell r="R33">
            <v>408</v>
          </cell>
          <cell r="S33">
            <v>0</v>
          </cell>
        </row>
        <row r="34">
          <cell r="Q34">
            <v>408</v>
          </cell>
          <cell r="R34">
            <v>64</v>
          </cell>
          <cell r="S34">
            <v>6.375</v>
          </cell>
        </row>
      </sheetData>
      <sheetData sheetId="1">
        <row r="4">
          <cell r="Q4">
            <v>4949</v>
          </cell>
          <cell r="R4">
            <v>156</v>
          </cell>
          <cell r="S4">
            <v>31.724358974358974</v>
          </cell>
        </row>
        <row r="5">
          <cell r="S5" t="str">
            <v>0</v>
          </cell>
        </row>
        <row r="6">
          <cell r="Q6">
            <v>2615</v>
          </cell>
          <cell r="R6">
            <v>139.5</v>
          </cell>
          <cell r="S6">
            <v>18.74551971326165</v>
          </cell>
        </row>
        <row r="7">
          <cell r="S7" t="str">
            <v>0</v>
          </cell>
        </row>
        <row r="8">
          <cell r="Q8">
            <v>22999</v>
          </cell>
          <cell r="R8">
            <v>216.5</v>
          </cell>
          <cell r="S8">
            <v>106.2309468822171</v>
          </cell>
        </row>
        <row r="9">
          <cell r="S9" t="str">
            <v>0</v>
          </cell>
        </row>
        <row r="10">
          <cell r="Q10">
            <v>15049</v>
          </cell>
          <cell r="R10">
            <v>188.5</v>
          </cell>
          <cell r="S10">
            <v>79.835543766578255</v>
          </cell>
        </row>
        <row r="11">
          <cell r="S11" t="str">
            <v>0</v>
          </cell>
        </row>
        <row r="12">
          <cell r="Q12">
            <v>12440</v>
          </cell>
          <cell r="R12">
            <v>194.5</v>
          </cell>
          <cell r="S12">
            <v>63.958868894601544</v>
          </cell>
        </row>
        <row r="13">
          <cell r="S13" t="str">
            <v>0</v>
          </cell>
        </row>
        <row r="14">
          <cell r="Q14">
            <v>8095</v>
          </cell>
          <cell r="R14">
            <v>159.5</v>
          </cell>
          <cell r="S14">
            <v>50.752351097178682</v>
          </cell>
        </row>
        <row r="15">
          <cell r="S15" t="str">
            <v>0</v>
          </cell>
        </row>
        <row r="16">
          <cell r="Q16">
            <v>12454</v>
          </cell>
          <cell r="R16">
            <v>217</v>
          </cell>
          <cell r="S16">
            <v>57.391705069124427</v>
          </cell>
        </row>
        <row r="17">
          <cell r="S17" t="str">
            <v>0</v>
          </cell>
        </row>
        <row r="18">
          <cell r="Q18">
            <v>11764</v>
          </cell>
          <cell r="R18">
            <v>187</v>
          </cell>
          <cell r="S18">
            <v>62.909090909090907</v>
          </cell>
        </row>
        <row r="19">
          <cell r="S19" t="str">
            <v>0</v>
          </cell>
        </row>
        <row r="20">
          <cell r="Q20">
            <v>3746</v>
          </cell>
          <cell r="R20">
            <v>138</v>
          </cell>
          <cell r="S20">
            <v>27.144927536231883</v>
          </cell>
        </row>
        <row r="21">
          <cell r="S21" t="str">
            <v>0</v>
          </cell>
        </row>
        <row r="22">
          <cell r="Q22">
            <v>23587</v>
          </cell>
          <cell r="R22">
            <v>215.5</v>
          </cell>
          <cell r="S22">
            <v>109.4524361948956</v>
          </cell>
        </row>
        <row r="23">
          <cell r="S23" t="str">
            <v>0</v>
          </cell>
        </row>
        <row r="24">
          <cell r="Q24">
            <v>6655</v>
          </cell>
          <cell r="R24">
            <v>172</v>
          </cell>
          <cell r="S24">
            <v>38.691860465116278</v>
          </cell>
        </row>
        <row r="25">
          <cell r="S25" t="str">
            <v>0</v>
          </cell>
        </row>
        <row r="26">
          <cell r="Q26">
            <v>12582</v>
          </cell>
          <cell r="R26">
            <v>164.5</v>
          </cell>
          <cell r="S26">
            <v>76.486322188449847</v>
          </cell>
        </row>
        <row r="27">
          <cell r="S27" t="str">
            <v>0</v>
          </cell>
        </row>
        <row r="28">
          <cell r="Q28">
            <v>4703</v>
          </cell>
          <cell r="R28">
            <v>147.5</v>
          </cell>
          <cell r="S28">
            <v>31.884745762711866</v>
          </cell>
        </row>
        <row r="29">
          <cell r="S29" t="str">
            <v>0</v>
          </cell>
        </row>
        <row r="30">
          <cell r="Q30">
            <v>6369</v>
          </cell>
          <cell r="R30">
            <v>133.5</v>
          </cell>
          <cell r="S30">
            <v>47.707865168539328</v>
          </cell>
        </row>
        <row r="31">
          <cell r="S31" t="str">
            <v>0</v>
          </cell>
        </row>
        <row r="32">
          <cell r="Q32">
            <v>733</v>
          </cell>
          <cell r="R32">
            <v>68</v>
          </cell>
          <cell r="S32">
            <v>10.779411764705882</v>
          </cell>
        </row>
        <row r="33">
          <cell r="S33" t="str">
            <v>0</v>
          </cell>
        </row>
        <row r="34">
          <cell r="Q34">
            <v>537</v>
          </cell>
          <cell r="R34">
            <v>68</v>
          </cell>
          <cell r="S34">
            <v>7.8970588235294121</v>
          </cell>
        </row>
      </sheetData>
      <sheetData sheetId="2">
        <row r="4">
          <cell r="Q4">
            <v>5628</v>
          </cell>
          <cell r="R4">
            <v>220</v>
          </cell>
          <cell r="S4">
            <v>25.581818181818182</v>
          </cell>
        </row>
        <row r="5">
          <cell r="S5" t="str">
            <v>0</v>
          </cell>
        </row>
        <row r="6">
          <cell r="Q6">
            <v>2223</v>
          </cell>
          <cell r="R6">
            <v>146.5</v>
          </cell>
          <cell r="S6">
            <v>15.174061433447099</v>
          </cell>
        </row>
        <row r="7">
          <cell r="S7" t="str">
            <v>0</v>
          </cell>
        </row>
        <row r="8">
          <cell r="Q8">
            <v>21920</v>
          </cell>
          <cell r="R8">
            <v>243.5</v>
          </cell>
          <cell r="S8">
            <v>90.020533880903486</v>
          </cell>
        </row>
        <row r="9">
          <cell r="S9" t="str">
            <v>0</v>
          </cell>
        </row>
        <row r="10">
          <cell r="Q10">
            <v>16195</v>
          </cell>
          <cell r="R10">
            <v>220</v>
          </cell>
          <cell r="S10">
            <v>73.61363636363636</v>
          </cell>
        </row>
        <row r="11">
          <cell r="S11" t="str">
            <v>0</v>
          </cell>
        </row>
        <row r="12">
          <cell r="Q12">
            <v>11369</v>
          </cell>
          <cell r="R12">
            <v>220</v>
          </cell>
          <cell r="S12">
            <v>51.677272727272729</v>
          </cell>
        </row>
        <row r="13">
          <cell r="S13" t="str">
            <v>0</v>
          </cell>
        </row>
        <row r="14">
          <cell r="Q14">
            <v>7566</v>
          </cell>
          <cell r="R14">
            <v>167.5</v>
          </cell>
          <cell r="S14">
            <v>45.170149253731346</v>
          </cell>
        </row>
        <row r="15">
          <cell r="S15" t="str">
            <v>0</v>
          </cell>
        </row>
        <row r="16">
          <cell r="Q16">
            <v>9286</v>
          </cell>
          <cell r="R16">
            <v>178.5</v>
          </cell>
          <cell r="S16">
            <v>52.022408963585434</v>
          </cell>
        </row>
        <row r="17">
          <cell r="S17" t="str">
            <v>0</v>
          </cell>
        </row>
        <row r="18">
          <cell r="Q18">
            <v>12023</v>
          </cell>
          <cell r="R18">
            <v>202</v>
          </cell>
          <cell r="S18">
            <v>59.519801980198018</v>
          </cell>
        </row>
        <row r="19">
          <cell r="S19" t="str">
            <v>0</v>
          </cell>
        </row>
        <row r="20">
          <cell r="Q20">
            <v>3716</v>
          </cell>
          <cell r="R20">
            <v>154</v>
          </cell>
          <cell r="S20">
            <v>24.129870129870131</v>
          </cell>
        </row>
        <row r="21">
          <cell r="S21" t="str">
            <v>0</v>
          </cell>
        </row>
        <row r="22">
          <cell r="Q22">
            <v>18724</v>
          </cell>
          <cell r="R22">
            <v>244</v>
          </cell>
          <cell r="S22">
            <v>76.73770491803279</v>
          </cell>
        </row>
        <row r="23">
          <cell r="S23" t="str">
            <v>0</v>
          </cell>
        </row>
        <row r="24">
          <cell r="Q24">
            <v>5814</v>
          </cell>
          <cell r="R24">
            <v>190</v>
          </cell>
          <cell r="S24">
            <v>30.6</v>
          </cell>
        </row>
        <row r="25">
          <cell r="S25" t="str">
            <v>0</v>
          </cell>
        </row>
        <row r="26">
          <cell r="Q26">
            <v>9132</v>
          </cell>
          <cell r="R26">
            <v>190</v>
          </cell>
          <cell r="S26">
            <v>48.06315789473684</v>
          </cell>
        </row>
        <row r="27">
          <cell r="S27" t="str">
            <v>0</v>
          </cell>
        </row>
        <row r="28">
          <cell r="Q28">
            <v>4221</v>
          </cell>
          <cell r="R28">
            <v>174</v>
          </cell>
          <cell r="S28">
            <v>24.258620689655171</v>
          </cell>
        </row>
        <row r="29">
          <cell r="S29" t="str">
            <v>0</v>
          </cell>
        </row>
        <row r="30">
          <cell r="Q30">
            <v>3914</v>
          </cell>
          <cell r="R30">
            <v>153</v>
          </cell>
          <cell r="S30">
            <v>25.58169934640523</v>
          </cell>
        </row>
        <row r="31">
          <cell r="S31" t="str">
            <v>0</v>
          </cell>
        </row>
        <row r="32">
          <cell r="Q32">
            <v>890</v>
          </cell>
          <cell r="R32">
            <v>68</v>
          </cell>
          <cell r="S32">
            <v>13.088235294117647</v>
          </cell>
        </row>
        <row r="33">
          <cell r="S33" t="str">
            <v>0</v>
          </cell>
        </row>
        <row r="34">
          <cell r="Q34">
            <v>502</v>
          </cell>
          <cell r="R34">
            <v>68</v>
          </cell>
          <cell r="S34">
            <v>7.382352941176471</v>
          </cell>
        </row>
      </sheetData>
      <sheetData sheetId="3">
        <row r="4">
          <cell r="Q4">
            <v>5206</v>
          </cell>
          <cell r="R4">
            <v>223</v>
          </cell>
          <cell r="S4">
            <v>23.345291479820627</v>
          </cell>
        </row>
        <row r="5">
          <cell r="S5" t="str">
            <v>0</v>
          </cell>
        </row>
        <row r="6">
          <cell r="Q6">
            <v>2895</v>
          </cell>
          <cell r="R6">
            <v>162</v>
          </cell>
          <cell r="S6">
            <v>17.87037037037037</v>
          </cell>
        </row>
        <row r="7">
          <cell r="S7" t="str">
            <v>0</v>
          </cell>
        </row>
        <row r="8">
          <cell r="Q8">
            <v>21621</v>
          </cell>
          <cell r="R8">
            <v>254.5</v>
          </cell>
          <cell r="S8">
            <v>84.954813359528487</v>
          </cell>
        </row>
        <row r="9">
          <cell r="S9" t="str">
            <v>0</v>
          </cell>
        </row>
        <row r="10">
          <cell r="Q10">
            <v>16195</v>
          </cell>
          <cell r="R10">
            <v>227</v>
          </cell>
          <cell r="S10">
            <v>71.343612334801762</v>
          </cell>
        </row>
        <row r="11">
          <cell r="S11" t="str">
            <v>0</v>
          </cell>
        </row>
        <row r="12">
          <cell r="Q12">
            <v>9709</v>
          </cell>
          <cell r="R12">
            <v>219.5</v>
          </cell>
          <cell r="S12">
            <v>44.232346241457861</v>
          </cell>
        </row>
        <row r="13">
          <cell r="S13" t="str">
            <v>0</v>
          </cell>
        </row>
        <row r="14">
          <cell r="Q14">
            <v>7957</v>
          </cell>
          <cell r="R14">
            <v>174.5</v>
          </cell>
          <cell r="S14">
            <v>45.598853868194844</v>
          </cell>
        </row>
        <row r="15">
          <cell r="S15" t="str">
            <v>0</v>
          </cell>
        </row>
        <row r="16">
          <cell r="Q16">
            <v>11390</v>
          </cell>
          <cell r="R16">
            <v>231.5</v>
          </cell>
          <cell r="S16">
            <v>49.200863930885532</v>
          </cell>
        </row>
        <row r="17">
          <cell r="S17" t="str">
            <v>0</v>
          </cell>
        </row>
        <row r="18">
          <cell r="Q18">
            <v>13434</v>
          </cell>
          <cell r="R18">
            <v>201.5</v>
          </cell>
          <cell r="S18">
            <v>66.669975186104224</v>
          </cell>
        </row>
        <row r="19">
          <cell r="S19" t="str">
            <v>0</v>
          </cell>
        </row>
        <row r="20">
          <cell r="Q20">
            <v>3949</v>
          </cell>
          <cell r="R20">
            <v>150</v>
          </cell>
          <cell r="S20">
            <v>26.326666666666668</v>
          </cell>
        </row>
        <row r="21">
          <cell r="S21" t="str">
            <v>0</v>
          </cell>
        </row>
        <row r="22">
          <cell r="Q22">
            <v>18309</v>
          </cell>
          <cell r="R22">
            <v>243.5</v>
          </cell>
          <cell r="S22">
            <v>75.190965092402465</v>
          </cell>
        </row>
        <row r="23">
          <cell r="S23" t="str">
            <v>0</v>
          </cell>
        </row>
        <row r="24">
          <cell r="Q24">
            <v>5306</v>
          </cell>
          <cell r="R24">
            <v>189.5</v>
          </cell>
          <cell r="S24">
            <v>28</v>
          </cell>
        </row>
        <row r="25">
          <cell r="S25" t="str">
            <v>0</v>
          </cell>
        </row>
        <row r="26">
          <cell r="Q26">
            <v>10592</v>
          </cell>
          <cell r="R26">
            <v>189.5</v>
          </cell>
          <cell r="S26">
            <v>55.894459102902374</v>
          </cell>
        </row>
        <row r="27">
          <cell r="S27" t="str">
            <v>0</v>
          </cell>
        </row>
        <row r="28">
          <cell r="Q28">
            <v>4240</v>
          </cell>
          <cell r="R28">
            <v>163.5</v>
          </cell>
          <cell r="S28">
            <v>25.932721712538225</v>
          </cell>
        </row>
        <row r="29">
          <cell r="S29" t="str">
            <v>0</v>
          </cell>
        </row>
        <row r="30">
          <cell r="Q30">
            <v>3739</v>
          </cell>
          <cell r="R30">
            <v>155.5</v>
          </cell>
          <cell r="S30">
            <v>24.04501607717042</v>
          </cell>
        </row>
        <row r="31">
          <cell r="S31" t="str">
            <v>0</v>
          </cell>
        </row>
        <row r="32">
          <cell r="Q32">
            <v>746</v>
          </cell>
          <cell r="R32">
            <v>72</v>
          </cell>
          <cell r="S32">
            <v>10.361111111111111</v>
          </cell>
        </row>
        <row r="33">
          <cell r="S33" t="str">
            <v>0</v>
          </cell>
        </row>
        <row r="34">
          <cell r="Q34">
            <v>620</v>
          </cell>
          <cell r="R34">
            <v>72</v>
          </cell>
          <cell r="S34">
            <v>8.6111111111111107</v>
          </cell>
        </row>
      </sheetData>
      <sheetData sheetId="4">
        <row r="4">
          <cell r="T4">
            <v>6028</v>
          </cell>
          <cell r="U4">
            <v>212</v>
          </cell>
          <cell r="V4">
            <v>28.433962264150942</v>
          </cell>
        </row>
        <row r="5">
          <cell r="T5">
            <v>0</v>
          </cell>
          <cell r="U5">
            <v>0</v>
          </cell>
          <cell r="V5" t="str">
            <v>0</v>
          </cell>
        </row>
        <row r="6">
          <cell r="T6">
            <v>1897</v>
          </cell>
          <cell r="U6">
            <v>146.5</v>
          </cell>
          <cell r="V6">
            <v>12.948805460750853</v>
          </cell>
        </row>
        <row r="7">
          <cell r="T7">
            <v>0</v>
          </cell>
          <cell r="U7">
            <v>0</v>
          </cell>
          <cell r="V7" t="str">
            <v>0</v>
          </cell>
        </row>
        <row r="8">
          <cell r="T8">
            <v>22199</v>
          </cell>
          <cell r="U8">
            <v>236.5</v>
          </cell>
          <cell r="V8">
            <v>93.864693446088793</v>
          </cell>
        </row>
        <row r="9">
          <cell r="T9">
            <v>0</v>
          </cell>
          <cell r="U9">
            <v>0</v>
          </cell>
          <cell r="V9" t="str">
            <v>0</v>
          </cell>
        </row>
        <row r="10">
          <cell r="T10">
            <v>15398</v>
          </cell>
          <cell r="U10">
            <v>209.5</v>
          </cell>
          <cell r="V10">
            <v>73.498806682577566</v>
          </cell>
        </row>
        <row r="11">
          <cell r="T11">
            <v>0</v>
          </cell>
          <cell r="U11">
            <v>0</v>
          </cell>
          <cell r="V11" t="str">
            <v>0</v>
          </cell>
        </row>
        <row r="12">
          <cell r="T12">
            <v>5713</v>
          </cell>
          <cell r="U12">
            <v>209.5</v>
          </cell>
          <cell r="V12">
            <v>27.269689737470166</v>
          </cell>
        </row>
        <row r="13">
          <cell r="T13">
            <v>0</v>
          </cell>
          <cell r="U13">
            <v>0</v>
          </cell>
          <cell r="V13" t="str">
            <v>0</v>
          </cell>
        </row>
        <row r="14">
          <cell r="T14">
            <v>6936</v>
          </cell>
          <cell r="U14">
            <v>167.5</v>
          </cell>
          <cell r="V14">
            <v>41.408955223880596</v>
          </cell>
        </row>
        <row r="15">
          <cell r="T15">
            <v>0</v>
          </cell>
          <cell r="U15">
            <v>0</v>
          </cell>
          <cell r="V15" t="str">
            <v>0</v>
          </cell>
        </row>
        <row r="16">
          <cell r="T16">
            <v>5518</v>
          </cell>
          <cell r="U16">
            <v>224.5</v>
          </cell>
          <cell r="V16">
            <v>24.579064587973274</v>
          </cell>
        </row>
        <row r="17">
          <cell r="T17">
            <v>0</v>
          </cell>
          <cell r="U17">
            <v>0</v>
          </cell>
          <cell r="V17" t="str">
            <v>0</v>
          </cell>
        </row>
        <row r="18">
          <cell r="T18">
            <v>12522</v>
          </cell>
          <cell r="U18">
            <v>194.5</v>
          </cell>
          <cell r="V18">
            <v>64.38046272493574</v>
          </cell>
        </row>
        <row r="19">
          <cell r="T19">
            <v>0</v>
          </cell>
          <cell r="U19">
            <v>0</v>
          </cell>
          <cell r="V19" t="str">
            <v>0</v>
          </cell>
        </row>
        <row r="20">
          <cell r="T20">
            <v>3497</v>
          </cell>
          <cell r="U20">
            <v>144.5</v>
          </cell>
          <cell r="V20">
            <v>24.20069204152249</v>
          </cell>
        </row>
        <row r="21">
          <cell r="T21">
            <v>0</v>
          </cell>
          <cell r="U21">
            <v>0</v>
          </cell>
          <cell r="V21" t="str">
            <v>0</v>
          </cell>
        </row>
        <row r="22">
          <cell r="T22">
            <v>16095</v>
          </cell>
          <cell r="U22">
            <v>236.5</v>
          </cell>
          <cell r="V22">
            <v>68.054968287526421</v>
          </cell>
        </row>
        <row r="23">
          <cell r="T23">
            <v>0</v>
          </cell>
          <cell r="U23">
            <v>0</v>
          </cell>
          <cell r="V23" t="str">
            <v>0</v>
          </cell>
        </row>
        <row r="24">
          <cell r="T24">
            <v>5107</v>
          </cell>
          <cell r="U24">
            <v>179.5</v>
          </cell>
          <cell r="V24">
            <v>28.451253481894149</v>
          </cell>
        </row>
        <row r="25">
          <cell r="T25">
            <v>0</v>
          </cell>
          <cell r="U25">
            <v>0</v>
          </cell>
          <cell r="V25" t="str">
            <v>0</v>
          </cell>
        </row>
        <row r="26">
          <cell r="T26">
            <v>10371</v>
          </cell>
          <cell r="U26">
            <v>179.5</v>
          </cell>
          <cell r="V26">
            <v>57.777158774373262</v>
          </cell>
        </row>
        <row r="27">
          <cell r="T27">
            <v>0</v>
          </cell>
          <cell r="U27">
            <v>0</v>
          </cell>
          <cell r="V27" t="str">
            <v>0</v>
          </cell>
        </row>
        <row r="28">
          <cell r="T28">
            <v>3897</v>
          </cell>
          <cell r="U28">
            <v>162.5</v>
          </cell>
          <cell r="V28">
            <v>23.981538461538463</v>
          </cell>
        </row>
        <row r="29">
          <cell r="T29">
            <v>0</v>
          </cell>
          <cell r="U29">
            <v>0</v>
          </cell>
          <cell r="V29" t="str">
            <v>0</v>
          </cell>
        </row>
        <row r="30">
          <cell r="T30">
            <v>3668</v>
          </cell>
          <cell r="U30">
            <v>146.5</v>
          </cell>
          <cell r="V30">
            <v>25.037542662116042</v>
          </cell>
        </row>
        <row r="31">
          <cell r="T31">
            <v>0</v>
          </cell>
          <cell r="U31">
            <v>515</v>
          </cell>
          <cell r="V31">
            <v>0</v>
          </cell>
        </row>
        <row r="32">
          <cell r="T32">
            <v>515</v>
          </cell>
          <cell r="U32">
            <v>64</v>
          </cell>
          <cell r="V32">
            <v>8.046875</v>
          </cell>
        </row>
        <row r="33">
          <cell r="T33">
            <v>0</v>
          </cell>
          <cell r="U33">
            <v>500</v>
          </cell>
          <cell r="V33">
            <v>0</v>
          </cell>
        </row>
        <row r="34">
          <cell r="T34">
            <v>500</v>
          </cell>
          <cell r="U34">
            <v>64</v>
          </cell>
          <cell r="V34">
            <v>7.8125</v>
          </cell>
        </row>
      </sheetData>
      <sheetData sheetId="5">
        <row r="4">
          <cell r="Q4">
            <v>4664</v>
          </cell>
          <cell r="R4">
            <v>220</v>
          </cell>
          <cell r="S4">
            <v>21.2</v>
          </cell>
        </row>
        <row r="5">
          <cell r="S5" t="str">
            <v>0</v>
          </cell>
        </row>
        <row r="6">
          <cell r="Q6">
            <v>2162</v>
          </cell>
          <cell r="R6">
            <v>146.5</v>
          </cell>
          <cell r="S6">
            <v>14.757679180887372</v>
          </cell>
        </row>
        <row r="7">
          <cell r="S7" t="str">
            <v>0</v>
          </cell>
        </row>
        <row r="8">
          <cell r="Q8">
            <v>22248</v>
          </cell>
          <cell r="R8">
            <v>244</v>
          </cell>
          <cell r="S8">
            <v>91.180327868852459</v>
          </cell>
        </row>
        <row r="9">
          <cell r="S9" t="str">
            <v>0</v>
          </cell>
        </row>
        <row r="10">
          <cell r="Q10">
            <v>15513</v>
          </cell>
          <cell r="R10">
            <v>219.5</v>
          </cell>
          <cell r="S10">
            <v>70.674259681093389</v>
          </cell>
        </row>
        <row r="11">
          <cell r="S11" t="str">
            <v>0</v>
          </cell>
        </row>
        <row r="12">
          <cell r="Q12">
            <v>0</v>
          </cell>
          <cell r="R12">
            <v>220</v>
          </cell>
          <cell r="S12">
            <v>0</v>
          </cell>
        </row>
        <row r="13">
          <cell r="S13" t="str">
            <v>0</v>
          </cell>
        </row>
        <row r="14">
          <cell r="Q14">
            <v>8738</v>
          </cell>
          <cell r="R14">
            <v>170.5</v>
          </cell>
          <cell r="S14">
            <v>51.249266862170089</v>
          </cell>
        </row>
        <row r="15">
          <cell r="S15" t="str">
            <v>0</v>
          </cell>
        </row>
        <row r="16">
          <cell r="Q16">
            <v>0</v>
          </cell>
          <cell r="R16">
            <v>232</v>
          </cell>
          <cell r="S16">
            <v>0</v>
          </cell>
        </row>
        <row r="17">
          <cell r="S17" t="str">
            <v>0</v>
          </cell>
        </row>
        <row r="18">
          <cell r="Q18">
            <v>11378</v>
          </cell>
          <cell r="R18">
            <v>194.5</v>
          </cell>
          <cell r="S18">
            <v>58.498714652956295</v>
          </cell>
        </row>
        <row r="19">
          <cell r="S19" t="str">
            <v>0</v>
          </cell>
        </row>
        <row r="20">
          <cell r="Q20">
            <v>4522</v>
          </cell>
          <cell r="R20">
            <v>153</v>
          </cell>
          <cell r="S20">
            <v>29.555555555555557</v>
          </cell>
        </row>
        <row r="21">
          <cell r="S21" t="str">
            <v>0</v>
          </cell>
        </row>
        <row r="22">
          <cell r="Q22">
            <v>20102</v>
          </cell>
          <cell r="R22">
            <v>244</v>
          </cell>
          <cell r="S22">
            <v>82.385245901639351</v>
          </cell>
        </row>
        <row r="23">
          <cell r="S23" t="str">
            <v>0</v>
          </cell>
        </row>
        <row r="24">
          <cell r="Q24">
            <v>5345</v>
          </cell>
          <cell r="R24">
            <v>175</v>
          </cell>
          <cell r="S24">
            <v>30.542857142857144</v>
          </cell>
        </row>
        <row r="25">
          <cell r="S25" t="str">
            <v>0</v>
          </cell>
        </row>
        <row r="26">
          <cell r="Q26">
            <v>10129</v>
          </cell>
          <cell r="R26">
            <v>175</v>
          </cell>
          <cell r="S26">
            <v>57.88</v>
          </cell>
        </row>
        <row r="27">
          <cell r="S27" t="str">
            <v>0</v>
          </cell>
        </row>
        <row r="28">
          <cell r="Q28">
            <v>5115</v>
          </cell>
          <cell r="R28">
            <v>166</v>
          </cell>
          <cell r="S28">
            <v>30.813253012048193</v>
          </cell>
        </row>
        <row r="29">
          <cell r="S29" t="str">
            <v>0</v>
          </cell>
        </row>
        <row r="30">
          <cell r="Q30">
            <v>4302</v>
          </cell>
          <cell r="R30">
            <v>149</v>
          </cell>
          <cell r="S30">
            <v>28.872483221476511</v>
          </cell>
        </row>
        <row r="31">
          <cell r="S31" t="str">
            <v>0</v>
          </cell>
        </row>
        <row r="32">
          <cell r="Q32">
            <v>834</v>
          </cell>
          <cell r="R32">
            <v>72</v>
          </cell>
          <cell r="S32">
            <v>11.583333333333334</v>
          </cell>
        </row>
        <row r="33">
          <cell r="S33" t="str">
            <v>0</v>
          </cell>
        </row>
        <row r="34">
          <cell r="Q34">
            <v>570</v>
          </cell>
          <cell r="R34">
            <v>72</v>
          </cell>
          <cell r="S34">
            <v>7.916666666666667</v>
          </cell>
        </row>
      </sheetData>
      <sheetData sheetId="6">
        <row r="4">
          <cell r="Q4">
            <v>4581</v>
          </cell>
          <cell r="R4">
            <v>231</v>
          </cell>
          <cell r="S4">
            <v>19.831168831168831</v>
          </cell>
        </row>
        <row r="5">
          <cell r="S5" t="str">
            <v>0</v>
          </cell>
        </row>
        <row r="6">
          <cell r="Q6">
            <v>3306</v>
          </cell>
          <cell r="R6">
            <v>162</v>
          </cell>
          <cell r="S6">
            <v>20.407407407407408</v>
          </cell>
        </row>
        <row r="7">
          <cell r="S7" t="str">
            <v>0</v>
          </cell>
        </row>
        <row r="8">
          <cell r="Q8">
            <v>22201</v>
          </cell>
          <cell r="R8">
            <v>241</v>
          </cell>
          <cell r="S8">
            <v>92.120331950207472</v>
          </cell>
        </row>
        <row r="9">
          <cell r="S9" t="str">
            <v>0</v>
          </cell>
        </row>
        <row r="10">
          <cell r="Q10">
            <v>15687</v>
          </cell>
          <cell r="R10">
            <v>214.5</v>
          </cell>
          <cell r="S10">
            <v>73.132867132867133</v>
          </cell>
        </row>
        <row r="11">
          <cell r="S11" t="str">
            <v>0</v>
          </cell>
        </row>
        <row r="12">
          <cell r="Q12">
            <v>5985</v>
          </cell>
          <cell r="R12">
            <v>219.5</v>
          </cell>
          <cell r="S12">
            <v>27.266514806378133</v>
          </cell>
        </row>
        <row r="13">
          <cell r="S13" t="str">
            <v>0</v>
          </cell>
        </row>
        <row r="14">
          <cell r="Q14">
            <v>7872</v>
          </cell>
          <cell r="R14">
            <v>171.5</v>
          </cell>
          <cell r="S14">
            <v>45.900874635568513</v>
          </cell>
        </row>
        <row r="15">
          <cell r="S15" t="str">
            <v>0</v>
          </cell>
        </row>
        <row r="16">
          <cell r="Q16">
            <v>14474</v>
          </cell>
          <cell r="R16">
            <v>239</v>
          </cell>
          <cell r="S16">
            <v>60.560669456066947</v>
          </cell>
        </row>
        <row r="17">
          <cell r="S17" t="str">
            <v>0</v>
          </cell>
        </row>
        <row r="18">
          <cell r="Q18">
            <v>10085</v>
          </cell>
          <cell r="R18">
            <v>209</v>
          </cell>
          <cell r="S18">
            <v>48.253588516746412</v>
          </cell>
        </row>
        <row r="19">
          <cell r="S19" t="str">
            <v>0</v>
          </cell>
        </row>
        <row r="20">
          <cell r="Q20">
            <v>4332</v>
          </cell>
          <cell r="R20">
            <v>151</v>
          </cell>
          <cell r="S20">
            <v>28.688741721854306</v>
          </cell>
        </row>
        <row r="21">
          <cell r="S21" t="str">
            <v>0</v>
          </cell>
        </row>
        <row r="22">
          <cell r="Q22">
            <v>20621</v>
          </cell>
          <cell r="R22">
            <v>240.5</v>
          </cell>
          <cell r="S22">
            <v>85.742203742203742</v>
          </cell>
        </row>
        <row r="23">
          <cell r="S23" t="str">
            <v>0</v>
          </cell>
        </row>
        <row r="24">
          <cell r="Q24">
            <v>5648</v>
          </cell>
          <cell r="R24">
            <v>197</v>
          </cell>
          <cell r="S24">
            <v>28.670050761421319</v>
          </cell>
        </row>
        <row r="25">
          <cell r="S25" t="str">
            <v>0</v>
          </cell>
        </row>
        <row r="26">
          <cell r="Q26">
            <v>11132</v>
          </cell>
          <cell r="R26">
            <v>197</v>
          </cell>
          <cell r="S26">
            <v>56.507614213197968</v>
          </cell>
        </row>
        <row r="27">
          <cell r="S27" t="str">
            <v>0</v>
          </cell>
        </row>
        <row r="28">
          <cell r="Q28">
            <v>4461</v>
          </cell>
          <cell r="R28">
            <v>163</v>
          </cell>
          <cell r="S28">
            <v>27.368098159509202</v>
          </cell>
        </row>
        <row r="29">
          <cell r="S29" t="str">
            <v>0</v>
          </cell>
        </row>
        <row r="30">
          <cell r="Q30">
            <v>4070</v>
          </cell>
          <cell r="R30">
            <v>144</v>
          </cell>
          <cell r="S30">
            <v>28.263888888888889</v>
          </cell>
        </row>
        <row r="31">
          <cell r="S31" t="str">
            <v>0</v>
          </cell>
        </row>
        <row r="32">
          <cell r="Q32">
            <v>956</v>
          </cell>
          <cell r="R32">
            <v>72</v>
          </cell>
          <cell r="S32">
            <v>13.277777777777779</v>
          </cell>
        </row>
        <row r="33">
          <cell r="S33" t="str">
            <v>0</v>
          </cell>
        </row>
        <row r="34">
          <cell r="Q34">
            <v>540</v>
          </cell>
          <cell r="R34">
            <v>72</v>
          </cell>
          <cell r="S34">
            <v>7.5</v>
          </cell>
        </row>
      </sheetData>
      <sheetData sheetId="7">
        <row r="4">
          <cell r="T4">
            <v>5489</v>
          </cell>
          <cell r="U4">
            <v>212</v>
          </cell>
          <cell r="V4">
            <v>25.891509433962263</v>
          </cell>
        </row>
        <row r="5">
          <cell r="T5">
            <v>0</v>
          </cell>
          <cell r="U5">
            <v>0</v>
          </cell>
          <cell r="V5" t="str">
            <v>0</v>
          </cell>
        </row>
        <row r="6">
          <cell r="T6">
            <v>2331</v>
          </cell>
          <cell r="U6">
            <v>146.5</v>
          </cell>
          <cell r="V6">
            <v>15.911262798634812</v>
          </cell>
        </row>
        <row r="7">
          <cell r="T7">
            <v>0</v>
          </cell>
          <cell r="U7">
            <v>0</v>
          </cell>
          <cell r="V7" t="str">
            <v>0</v>
          </cell>
        </row>
        <row r="8">
          <cell r="T8">
            <v>37238</v>
          </cell>
          <cell r="U8">
            <v>229</v>
          </cell>
          <cell r="V8">
            <v>162.6113537117904</v>
          </cell>
        </row>
        <row r="9">
          <cell r="T9">
            <v>0</v>
          </cell>
          <cell r="U9">
            <v>0</v>
          </cell>
          <cell r="V9" t="str">
            <v>0</v>
          </cell>
        </row>
        <row r="10">
          <cell r="T10">
            <v>13562</v>
          </cell>
          <cell r="U10">
            <v>202</v>
          </cell>
          <cell r="V10">
            <v>67.138613861386133</v>
          </cell>
        </row>
        <row r="11">
          <cell r="T11">
            <v>0</v>
          </cell>
          <cell r="U11">
            <v>0</v>
          </cell>
          <cell r="V11" t="str">
            <v>0</v>
          </cell>
        </row>
        <row r="12">
          <cell r="T12">
            <v>5074</v>
          </cell>
          <cell r="U12">
            <v>202</v>
          </cell>
          <cell r="V12">
            <v>25.118811881188119</v>
          </cell>
        </row>
        <row r="13">
          <cell r="T13">
            <v>0</v>
          </cell>
          <cell r="U13">
            <v>0</v>
          </cell>
          <cell r="V13" t="str">
            <v>0</v>
          </cell>
        </row>
        <row r="14">
          <cell r="T14">
            <v>7721</v>
          </cell>
          <cell r="U14">
            <v>160</v>
          </cell>
          <cell r="V14">
            <v>48.256250000000001</v>
          </cell>
        </row>
        <row r="15">
          <cell r="T15">
            <v>0</v>
          </cell>
          <cell r="U15">
            <v>0</v>
          </cell>
          <cell r="V15" t="str">
            <v>0</v>
          </cell>
        </row>
        <row r="16">
          <cell r="T16">
            <v>12062</v>
          </cell>
          <cell r="U16">
            <v>217</v>
          </cell>
          <cell r="V16">
            <v>55.585253456221196</v>
          </cell>
        </row>
        <row r="17">
          <cell r="T17">
            <v>0</v>
          </cell>
          <cell r="U17">
            <v>0</v>
          </cell>
          <cell r="V17" t="str">
            <v>0</v>
          </cell>
        </row>
        <row r="18">
          <cell r="T18">
            <v>10761</v>
          </cell>
          <cell r="U18">
            <v>187</v>
          </cell>
          <cell r="V18">
            <v>57.545454545454547</v>
          </cell>
        </row>
        <row r="19">
          <cell r="T19">
            <v>0</v>
          </cell>
          <cell r="U19">
            <v>0</v>
          </cell>
          <cell r="V19" t="str">
            <v>0</v>
          </cell>
        </row>
        <row r="20">
          <cell r="T20">
            <v>3899</v>
          </cell>
          <cell r="U20">
            <v>144.5</v>
          </cell>
          <cell r="V20">
            <v>26.982698961937718</v>
          </cell>
        </row>
        <row r="21">
          <cell r="T21">
            <v>0</v>
          </cell>
          <cell r="U21">
            <v>0</v>
          </cell>
          <cell r="V21" t="str">
            <v>0</v>
          </cell>
        </row>
        <row r="22">
          <cell r="T22">
            <v>20485</v>
          </cell>
          <cell r="U22">
            <v>239.5</v>
          </cell>
          <cell r="V22">
            <v>85.532359081419628</v>
          </cell>
        </row>
        <row r="23">
          <cell r="T23">
            <v>0</v>
          </cell>
          <cell r="U23">
            <v>0</v>
          </cell>
          <cell r="V23" t="str">
            <v>0</v>
          </cell>
        </row>
        <row r="24">
          <cell r="T24">
            <v>4921</v>
          </cell>
          <cell r="U24">
            <v>179.5</v>
          </cell>
          <cell r="V24">
            <v>27.415041782729805</v>
          </cell>
        </row>
        <row r="25">
          <cell r="T25">
            <v>0</v>
          </cell>
          <cell r="U25">
            <v>0</v>
          </cell>
          <cell r="V25" t="str">
            <v>0</v>
          </cell>
        </row>
        <row r="26">
          <cell r="T26">
            <v>9677</v>
          </cell>
          <cell r="U26">
            <v>172</v>
          </cell>
          <cell r="V26">
            <v>56.261627906976742</v>
          </cell>
        </row>
        <row r="27">
          <cell r="T27">
            <v>0</v>
          </cell>
          <cell r="U27">
            <v>0</v>
          </cell>
          <cell r="V27" t="str">
            <v>0</v>
          </cell>
        </row>
        <row r="28">
          <cell r="T28">
            <v>4648</v>
          </cell>
          <cell r="U28">
            <v>163.5</v>
          </cell>
          <cell r="V28">
            <v>28.428134556574925</v>
          </cell>
        </row>
        <row r="29">
          <cell r="T29">
            <v>0</v>
          </cell>
          <cell r="U29">
            <v>0</v>
          </cell>
          <cell r="V29" t="str">
            <v>0</v>
          </cell>
        </row>
        <row r="30">
          <cell r="T30">
            <v>4230</v>
          </cell>
          <cell r="U30">
            <v>140</v>
          </cell>
          <cell r="V30">
            <v>30.214285714285715</v>
          </cell>
        </row>
        <row r="31">
          <cell r="T31">
            <v>0</v>
          </cell>
          <cell r="U31">
            <v>950</v>
          </cell>
          <cell r="V31">
            <v>0</v>
          </cell>
        </row>
        <row r="32">
          <cell r="T32">
            <v>950</v>
          </cell>
          <cell r="U32">
            <v>64</v>
          </cell>
          <cell r="V32">
            <v>14.84375</v>
          </cell>
        </row>
        <row r="33">
          <cell r="T33">
            <v>0</v>
          </cell>
          <cell r="U33">
            <v>494</v>
          </cell>
          <cell r="V33">
            <v>0</v>
          </cell>
        </row>
        <row r="34">
          <cell r="T34">
            <v>494</v>
          </cell>
          <cell r="U34">
            <v>64</v>
          </cell>
          <cell r="V34">
            <v>7.71875</v>
          </cell>
        </row>
      </sheetData>
      <sheetData sheetId="8">
        <row r="4">
          <cell r="Q4">
            <v>666</v>
          </cell>
          <cell r="R4">
            <v>200</v>
          </cell>
          <cell r="S4">
            <v>3.33</v>
          </cell>
        </row>
        <row r="5">
          <cell r="S5" t="str">
            <v>0</v>
          </cell>
        </row>
        <row r="6">
          <cell r="Q6">
            <v>1937</v>
          </cell>
          <cell r="R6">
            <v>133</v>
          </cell>
          <cell r="S6">
            <v>14.563909774436091</v>
          </cell>
        </row>
        <row r="7">
          <cell r="S7" t="str">
            <v>0</v>
          </cell>
        </row>
        <row r="8">
          <cell r="Q8">
            <v>25889</v>
          </cell>
          <cell r="R8">
            <v>220.5</v>
          </cell>
          <cell r="S8">
            <v>117.41043083900227</v>
          </cell>
        </row>
        <row r="9">
          <cell r="S9" t="str">
            <v>0</v>
          </cell>
        </row>
        <row r="10">
          <cell r="Q10">
            <v>12999</v>
          </cell>
          <cell r="R10">
            <v>201.5</v>
          </cell>
          <cell r="S10">
            <v>64.511166253101734</v>
          </cell>
        </row>
        <row r="11">
          <cell r="S11" t="str">
            <v>0</v>
          </cell>
        </row>
        <row r="12">
          <cell r="Q12">
            <v>4624</v>
          </cell>
          <cell r="R12">
            <v>201.5</v>
          </cell>
          <cell r="S12">
            <v>22.947890818858561</v>
          </cell>
        </row>
        <row r="13">
          <cell r="S13" t="str">
            <v>0</v>
          </cell>
        </row>
        <row r="14">
          <cell r="Q14">
            <v>6111</v>
          </cell>
          <cell r="R14">
            <v>156</v>
          </cell>
          <cell r="S14">
            <v>39.17307692307692</v>
          </cell>
        </row>
        <row r="15">
          <cell r="S15" t="str">
            <v>0</v>
          </cell>
        </row>
        <row r="16">
          <cell r="Q16">
            <v>10869</v>
          </cell>
          <cell r="R16">
            <v>210.5</v>
          </cell>
          <cell r="S16">
            <v>51.634204275534444</v>
          </cell>
        </row>
        <row r="17">
          <cell r="S17" t="str">
            <v>0</v>
          </cell>
        </row>
        <row r="18">
          <cell r="Q18">
            <v>10580</v>
          </cell>
          <cell r="R18">
            <v>173</v>
          </cell>
          <cell r="S18">
            <v>61.156069364161851</v>
          </cell>
        </row>
        <row r="19">
          <cell r="S19" t="str">
            <v>0</v>
          </cell>
        </row>
        <row r="20">
          <cell r="Q20">
            <v>3205</v>
          </cell>
          <cell r="R20">
            <v>133.5</v>
          </cell>
          <cell r="S20">
            <v>24.007490636704119</v>
          </cell>
        </row>
        <row r="21">
          <cell r="S21" t="str">
            <v>0</v>
          </cell>
        </row>
        <row r="22">
          <cell r="Q22">
            <v>17290</v>
          </cell>
          <cell r="R22">
            <v>219.5</v>
          </cell>
          <cell r="S22">
            <v>78.769931662870164</v>
          </cell>
        </row>
        <row r="23">
          <cell r="S23" t="str">
            <v>0</v>
          </cell>
        </row>
        <row r="24">
          <cell r="Q24">
            <v>4444</v>
          </cell>
          <cell r="R24">
            <v>164</v>
          </cell>
          <cell r="S24">
            <v>27.097560975609756</v>
          </cell>
        </row>
        <row r="25">
          <cell r="S25" t="str">
            <v>0</v>
          </cell>
        </row>
        <row r="26">
          <cell r="Q26">
            <v>8107</v>
          </cell>
          <cell r="R26">
            <v>164</v>
          </cell>
          <cell r="S26">
            <v>49.43292682926829</v>
          </cell>
        </row>
        <row r="27">
          <cell r="S27" t="str">
            <v>0</v>
          </cell>
        </row>
        <row r="28">
          <cell r="Q28">
            <v>3687</v>
          </cell>
          <cell r="R28">
            <v>152</v>
          </cell>
          <cell r="S28">
            <v>24.256578947368421</v>
          </cell>
        </row>
        <row r="29">
          <cell r="S29" t="str">
            <v>0</v>
          </cell>
        </row>
        <row r="30">
          <cell r="Q30">
            <v>3802</v>
          </cell>
          <cell r="R30">
            <v>149</v>
          </cell>
          <cell r="S30">
            <v>25.516778523489933</v>
          </cell>
        </row>
        <row r="31">
          <cell r="S31" t="str">
            <v>0</v>
          </cell>
        </row>
        <row r="32">
          <cell r="Q32">
            <v>734</v>
          </cell>
          <cell r="R32">
            <v>72</v>
          </cell>
          <cell r="S32">
            <v>10.194444444444445</v>
          </cell>
        </row>
        <row r="33">
          <cell r="S33" t="str">
            <v>0</v>
          </cell>
        </row>
        <row r="34">
          <cell r="Q34">
            <v>474</v>
          </cell>
          <cell r="R34">
            <v>72</v>
          </cell>
          <cell r="S34">
            <v>6.583333333333333</v>
          </cell>
        </row>
      </sheetData>
      <sheetData sheetId="9">
        <row r="4">
          <cell r="Q4">
            <v>5324</v>
          </cell>
          <cell r="R4">
            <v>212</v>
          </cell>
          <cell r="S4">
            <v>25.113207547169811</v>
          </cell>
        </row>
        <row r="5">
          <cell r="S5" t="str">
            <v>0</v>
          </cell>
        </row>
        <row r="6">
          <cell r="Q6">
            <v>2389</v>
          </cell>
          <cell r="R6">
            <v>146.5</v>
          </cell>
          <cell r="S6">
            <v>16.30716723549488</v>
          </cell>
        </row>
        <row r="7">
          <cell r="S7" t="str">
            <v>0</v>
          </cell>
        </row>
        <row r="8">
          <cell r="Q8">
            <v>36010</v>
          </cell>
          <cell r="R8">
            <v>236.5</v>
          </cell>
          <cell r="S8">
            <v>152.26215644820297</v>
          </cell>
        </row>
        <row r="9">
          <cell r="S9" t="str">
            <v>0</v>
          </cell>
        </row>
        <row r="10">
          <cell r="Q10">
            <v>14600</v>
          </cell>
          <cell r="R10">
            <v>209.5</v>
          </cell>
          <cell r="S10">
            <v>69.68973747016706</v>
          </cell>
        </row>
        <row r="11">
          <cell r="S11" t="str">
            <v>0</v>
          </cell>
        </row>
        <row r="12">
          <cell r="Q12">
            <v>5229</v>
          </cell>
          <cell r="R12">
            <v>209.5</v>
          </cell>
          <cell r="S12">
            <v>24.95942720763723</v>
          </cell>
        </row>
        <row r="13">
          <cell r="S13" t="str">
            <v>0</v>
          </cell>
        </row>
        <row r="14">
          <cell r="Q14">
            <v>7579</v>
          </cell>
          <cell r="R14">
            <v>167.5</v>
          </cell>
          <cell r="S14">
            <v>45.247761194029849</v>
          </cell>
        </row>
        <row r="15">
          <cell r="S15" t="str">
            <v>0</v>
          </cell>
        </row>
        <row r="16">
          <cell r="Q16">
            <v>11753</v>
          </cell>
          <cell r="R16">
            <v>224.5</v>
          </cell>
          <cell r="S16">
            <v>52.351893095768375</v>
          </cell>
        </row>
        <row r="17">
          <cell r="S17" t="str">
            <v>0</v>
          </cell>
        </row>
        <row r="18">
          <cell r="Q18">
            <v>11355</v>
          </cell>
          <cell r="R18">
            <v>194.5</v>
          </cell>
          <cell r="S18">
            <v>58.380462724935732</v>
          </cell>
        </row>
        <row r="19">
          <cell r="S19" t="str">
            <v>0</v>
          </cell>
        </row>
        <row r="20">
          <cell r="Q20">
            <v>3747</v>
          </cell>
          <cell r="R20">
            <v>144.5</v>
          </cell>
          <cell r="S20">
            <v>25.930795847750865</v>
          </cell>
        </row>
        <row r="21">
          <cell r="S21" t="str">
            <v>0</v>
          </cell>
        </row>
        <row r="22">
          <cell r="Q22">
            <v>18994</v>
          </cell>
          <cell r="R22">
            <v>236.5</v>
          </cell>
          <cell r="S22">
            <v>80.312896405919659</v>
          </cell>
        </row>
        <row r="23">
          <cell r="S23" t="str">
            <v>0</v>
          </cell>
        </row>
        <row r="24">
          <cell r="Q24">
            <v>5441</v>
          </cell>
          <cell r="R24">
            <v>179.5</v>
          </cell>
          <cell r="S24">
            <v>30.311977715877436</v>
          </cell>
        </row>
        <row r="25">
          <cell r="S25" t="str">
            <v>0</v>
          </cell>
        </row>
        <row r="26">
          <cell r="Q26">
            <v>9237</v>
          </cell>
          <cell r="R26">
            <v>179.5</v>
          </cell>
          <cell r="S26">
            <v>51.459610027855156</v>
          </cell>
        </row>
        <row r="27">
          <cell r="S27" t="str">
            <v>0</v>
          </cell>
        </row>
        <row r="28">
          <cell r="Q28">
            <v>4283</v>
          </cell>
          <cell r="R28">
            <v>162.5</v>
          </cell>
          <cell r="S28">
            <v>26.356923076923078</v>
          </cell>
        </row>
        <row r="29">
          <cell r="S29" t="str">
            <v>0</v>
          </cell>
        </row>
        <row r="30">
          <cell r="Q30">
            <v>3922</v>
          </cell>
          <cell r="R30">
            <v>146.5</v>
          </cell>
          <cell r="S30">
            <v>26.771331058020479</v>
          </cell>
        </row>
        <row r="31">
          <cell r="S31" t="str">
            <v>0</v>
          </cell>
        </row>
        <row r="32">
          <cell r="Q32">
            <v>876</v>
          </cell>
          <cell r="R32">
            <v>64</v>
          </cell>
          <cell r="S32">
            <v>13.6875</v>
          </cell>
        </row>
        <row r="33">
          <cell r="S33" t="str">
            <v>0</v>
          </cell>
        </row>
        <row r="34">
          <cell r="Q34">
            <v>494</v>
          </cell>
          <cell r="R34">
            <v>76</v>
          </cell>
          <cell r="S34">
            <v>6.5</v>
          </cell>
        </row>
      </sheetData>
      <sheetData sheetId="10">
        <row r="4">
          <cell r="N4">
            <v>4941</v>
          </cell>
          <cell r="O4">
            <v>204</v>
          </cell>
          <cell r="P4">
            <v>24.220588235294116</v>
          </cell>
        </row>
        <row r="5">
          <cell r="N5">
            <v>0</v>
          </cell>
          <cell r="O5">
            <v>0</v>
          </cell>
          <cell r="P5" t="str">
            <v>0</v>
          </cell>
        </row>
        <row r="6">
          <cell r="N6">
            <v>2263</v>
          </cell>
          <cell r="O6">
            <v>140</v>
          </cell>
          <cell r="P6">
            <v>16.164285714285715</v>
          </cell>
        </row>
        <row r="7">
          <cell r="N7">
            <v>0</v>
          </cell>
          <cell r="O7">
            <v>0</v>
          </cell>
          <cell r="P7" t="str">
            <v>0</v>
          </cell>
        </row>
        <row r="8">
          <cell r="N8">
            <v>37682</v>
          </cell>
          <cell r="O8">
            <v>226</v>
          </cell>
          <cell r="P8">
            <v>166.73451327433628</v>
          </cell>
        </row>
        <row r="9">
          <cell r="N9">
            <v>0</v>
          </cell>
          <cell r="O9">
            <v>0</v>
          </cell>
          <cell r="P9" t="str">
            <v>0</v>
          </cell>
        </row>
        <row r="10">
          <cell r="N10">
            <v>18951</v>
          </cell>
          <cell r="O10">
            <v>202</v>
          </cell>
          <cell r="P10">
            <v>93.816831683168317</v>
          </cell>
        </row>
        <row r="11">
          <cell r="N11">
            <v>0</v>
          </cell>
          <cell r="O11">
            <v>0</v>
          </cell>
          <cell r="P11" t="str">
            <v>0</v>
          </cell>
        </row>
        <row r="12">
          <cell r="N12">
            <v>5147</v>
          </cell>
          <cell r="O12">
            <v>202</v>
          </cell>
          <cell r="P12">
            <v>25.480198019801982</v>
          </cell>
        </row>
        <row r="13">
          <cell r="N13">
            <v>0</v>
          </cell>
          <cell r="O13">
            <v>0</v>
          </cell>
          <cell r="P13" t="str">
            <v>0</v>
          </cell>
        </row>
        <row r="14">
          <cell r="N14">
            <v>7674</v>
          </cell>
          <cell r="O14">
            <v>160</v>
          </cell>
          <cell r="P14">
            <v>47.962499999999999</v>
          </cell>
        </row>
        <row r="15">
          <cell r="N15">
            <v>0</v>
          </cell>
          <cell r="O15">
            <v>0</v>
          </cell>
          <cell r="P15" t="str">
            <v>0</v>
          </cell>
        </row>
        <row r="16">
          <cell r="N16">
            <v>5434</v>
          </cell>
          <cell r="O16">
            <v>214</v>
          </cell>
          <cell r="P16">
            <v>25.392523364485982</v>
          </cell>
        </row>
        <row r="17">
          <cell r="N17">
            <v>0</v>
          </cell>
          <cell r="O17">
            <v>0</v>
          </cell>
          <cell r="P17" t="str">
            <v>0</v>
          </cell>
        </row>
        <row r="18">
          <cell r="N18">
            <v>11127</v>
          </cell>
          <cell r="O18">
            <v>184</v>
          </cell>
          <cell r="P18">
            <v>60.472826086956523</v>
          </cell>
        </row>
        <row r="19">
          <cell r="N19">
            <v>0</v>
          </cell>
          <cell r="O19">
            <v>0</v>
          </cell>
          <cell r="P19" t="str">
            <v>0</v>
          </cell>
        </row>
        <row r="20">
          <cell r="N20">
            <v>3895</v>
          </cell>
          <cell r="O20">
            <v>138</v>
          </cell>
          <cell r="P20">
            <v>28.224637681159422</v>
          </cell>
        </row>
        <row r="21">
          <cell r="N21">
            <v>0</v>
          </cell>
          <cell r="O21">
            <v>0</v>
          </cell>
          <cell r="P21" t="str">
            <v>0</v>
          </cell>
        </row>
        <row r="22">
          <cell r="N22">
            <v>18906</v>
          </cell>
          <cell r="O22">
            <v>226</v>
          </cell>
          <cell r="P22">
            <v>83.654867256637175</v>
          </cell>
        </row>
        <row r="23">
          <cell r="N23">
            <v>0</v>
          </cell>
          <cell r="O23">
            <v>0</v>
          </cell>
          <cell r="P23" t="str">
            <v>0</v>
          </cell>
        </row>
        <row r="24">
          <cell r="N24">
            <v>5659</v>
          </cell>
          <cell r="O24">
            <v>172</v>
          </cell>
          <cell r="P24">
            <v>32.901162790697676</v>
          </cell>
        </row>
        <row r="25">
          <cell r="N25">
            <v>0</v>
          </cell>
          <cell r="O25">
            <v>0</v>
          </cell>
          <cell r="P25" t="str">
            <v>0</v>
          </cell>
        </row>
        <row r="26">
          <cell r="N26">
            <v>9071</v>
          </cell>
          <cell r="O26">
            <v>172</v>
          </cell>
          <cell r="P26">
            <v>52.738372093023258</v>
          </cell>
        </row>
        <row r="27">
          <cell r="N27">
            <v>0</v>
          </cell>
          <cell r="O27">
            <v>0</v>
          </cell>
          <cell r="P27" t="str">
            <v>0</v>
          </cell>
        </row>
        <row r="28">
          <cell r="N28">
            <v>4168</v>
          </cell>
          <cell r="O28">
            <v>156</v>
          </cell>
          <cell r="P28">
            <v>26.717948717948719</v>
          </cell>
        </row>
        <row r="29">
          <cell r="N29">
            <v>0</v>
          </cell>
          <cell r="O29">
            <v>0</v>
          </cell>
          <cell r="P29" t="str">
            <v>0</v>
          </cell>
        </row>
        <row r="30">
          <cell r="N30">
            <v>4043</v>
          </cell>
          <cell r="O30">
            <v>140</v>
          </cell>
          <cell r="P30">
            <v>28.87857142857143</v>
          </cell>
        </row>
        <row r="31">
          <cell r="N31">
            <v>0</v>
          </cell>
          <cell r="O31">
            <v>600</v>
          </cell>
          <cell r="P31">
            <v>0</v>
          </cell>
        </row>
        <row r="32">
          <cell r="N32">
            <v>600</v>
          </cell>
          <cell r="O32">
            <v>64</v>
          </cell>
          <cell r="P32">
            <v>9.375</v>
          </cell>
        </row>
        <row r="33">
          <cell r="N33">
            <v>0</v>
          </cell>
          <cell r="O33">
            <v>496</v>
          </cell>
          <cell r="P33">
            <v>0</v>
          </cell>
        </row>
        <row r="34">
          <cell r="N34">
            <v>496</v>
          </cell>
          <cell r="O34">
            <v>64</v>
          </cell>
          <cell r="P34">
            <v>7.75</v>
          </cell>
        </row>
      </sheetData>
      <sheetData sheetId="11">
        <row r="4">
          <cell r="Q4">
            <v>5722</v>
          </cell>
          <cell r="R4">
            <v>223</v>
          </cell>
          <cell r="S4">
            <v>25.659192825112108</v>
          </cell>
        </row>
        <row r="5">
          <cell r="S5" t="str">
            <v>0</v>
          </cell>
        </row>
        <row r="6">
          <cell r="Q6">
            <v>2317</v>
          </cell>
          <cell r="R6">
            <v>150</v>
          </cell>
          <cell r="S6">
            <v>15.446666666666667</v>
          </cell>
        </row>
        <row r="7">
          <cell r="S7" t="str">
            <v>0</v>
          </cell>
        </row>
        <row r="8">
          <cell r="Q8">
            <v>39508</v>
          </cell>
          <cell r="R8">
            <v>238</v>
          </cell>
          <cell r="S8">
            <v>166</v>
          </cell>
        </row>
        <row r="9">
          <cell r="S9" t="str">
            <v>0</v>
          </cell>
        </row>
        <row r="10">
          <cell r="Q10">
            <v>19586</v>
          </cell>
          <cell r="R10">
            <v>219.5</v>
          </cell>
          <cell r="S10">
            <v>89.230068337129836</v>
          </cell>
        </row>
        <row r="11">
          <cell r="S11" t="str">
            <v>0</v>
          </cell>
        </row>
        <row r="12">
          <cell r="Q12">
            <v>9630</v>
          </cell>
          <cell r="R12">
            <v>222.5</v>
          </cell>
          <cell r="S12">
            <v>43.280898876404493</v>
          </cell>
        </row>
        <row r="13">
          <cell r="S13" t="str">
            <v>0</v>
          </cell>
        </row>
        <row r="14">
          <cell r="Q14">
            <v>8222</v>
          </cell>
          <cell r="R14">
            <v>171</v>
          </cell>
          <cell r="S14">
            <v>48.081871345029242</v>
          </cell>
        </row>
        <row r="15">
          <cell r="S15" t="str">
            <v>0</v>
          </cell>
        </row>
        <row r="16">
          <cell r="Q16">
            <v>0</v>
          </cell>
          <cell r="R16">
            <v>231.5</v>
          </cell>
          <cell r="S16">
            <v>0</v>
          </cell>
        </row>
        <row r="17">
          <cell r="S17" t="str">
            <v>0</v>
          </cell>
        </row>
        <row r="18">
          <cell r="Q18">
            <v>11047</v>
          </cell>
          <cell r="R18">
            <v>194</v>
          </cell>
          <cell r="S18">
            <v>56.943298969072167</v>
          </cell>
        </row>
        <row r="19">
          <cell r="S19" t="str">
            <v>0</v>
          </cell>
        </row>
        <row r="20">
          <cell r="Q20">
            <v>3003</v>
          </cell>
          <cell r="R20">
            <v>118.5</v>
          </cell>
          <cell r="S20">
            <v>25.341772151898734</v>
          </cell>
        </row>
        <row r="21">
          <cell r="S21" t="str">
            <v>0</v>
          </cell>
        </row>
        <row r="22">
          <cell r="Q22">
            <v>20985</v>
          </cell>
          <cell r="R22">
            <v>243.5</v>
          </cell>
          <cell r="S22">
            <v>86.180698151950722</v>
          </cell>
        </row>
        <row r="23">
          <cell r="S23" t="str">
            <v>0</v>
          </cell>
        </row>
        <row r="24">
          <cell r="Q24">
            <v>6157</v>
          </cell>
          <cell r="R24">
            <v>185</v>
          </cell>
          <cell r="S24">
            <v>33.281081081081084</v>
          </cell>
        </row>
        <row r="25">
          <cell r="S25" t="str">
            <v>0</v>
          </cell>
        </row>
        <row r="26">
          <cell r="Q26">
            <v>9869</v>
          </cell>
          <cell r="R26">
            <v>179</v>
          </cell>
          <cell r="S26">
            <v>55.134078212290504</v>
          </cell>
        </row>
        <row r="27">
          <cell r="S27" t="str">
            <v>0</v>
          </cell>
        </row>
        <row r="28">
          <cell r="Q28">
            <v>4724</v>
          </cell>
          <cell r="R28">
            <v>166</v>
          </cell>
          <cell r="S28">
            <v>28.457831325301203</v>
          </cell>
        </row>
        <row r="29">
          <cell r="S29" t="str">
            <v>0</v>
          </cell>
        </row>
        <row r="30">
          <cell r="Q30">
            <v>4647</v>
          </cell>
          <cell r="R30">
            <v>162</v>
          </cell>
          <cell r="S30">
            <v>28.685185185185187</v>
          </cell>
        </row>
        <row r="31">
          <cell r="S31" t="str">
            <v>0</v>
          </cell>
        </row>
        <row r="32">
          <cell r="Q32">
            <v>0</v>
          </cell>
          <cell r="R32">
            <v>72</v>
          </cell>
          <cell r="S32">
            <v>0</v>
          </cell>
        </row>
        <row r="33">
          <cell r="S33" t="str">
            <v>0</v>
          </cell>
        </row>
        <row r="34">
          <cell r="Q34">
            <v>607</v>
          </cell>
          <cell r="R34">
            <v>76</v>
          </cell>
          <cell r="S34">
            <v>7.9868421052631575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</sheetNames>
    <sheetDataSet>
      <sheetData sheetId="0">
        <row r="70">
          <cell r="I70">
            <v>81</v>
          </cell>
          <cell r="J70">
            <v>16</v>
          </cell>
          <cell r="K70">
            <v>5.0625</v>
          </cell>
        </row>
        <row r="105">
          <cell r="J105">
            <v>86</v>
          </cell>
          <cell r="K105">
            <v>0</v>
          </cell>
        </row>
        <row r="140">
          <cell r="I140">
            <v>117</v>
          </cell>
          <cell r="J140">
            <v>16</v>
          </cell>
          <cell r="K140">
            <v>7.3125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"/>
  <sheetViews>
    <sheetView tabSelected="1" zoomScaleNormal="100" workbookViewId="0">
      <selection activeCell="T45" sqref="T45"/>
    </sheetView>
  </sheetViews>
  <sheetFormatPr defaultRowHeight="15" x14ac:dyDescent="0.25"/>
  <cols>
    <col min="1" max="1" width="2.7109375" style="17" customWidth="1"/>
    <col min="2" max="2" width="16" style="17" bestFit="1" customWidth="1"/>
    <col min="3" max="11" width="7.42578125" style="17" customWidth="1"/>
    <col min="12" max="12" width="2.7109375" style="17" customWidth="1"/>
    <col min="13" max="13" width="7.85546875" style="17" bestFit="1" customWidth="1"/>
    <col min="14" max="15" width="7.42578125" style="17" customWidth="1"/>
    <col min="16" max="16" width="2.7109375" style="17" customWidth="1"/>
    <col min="17" max="17" width="7.85546875" style="17" bestFit="1" customWidth="1"/>
    <col min="18" max="19" width="7.42578125" style="17" customWidth="1"/>
    <col min="20" max="20" width="2.7109375" style="17" customWidth="1"/>
    <col min="21" max="21" width="17.5703125" style="17" bestFit="1" customWidth="1"/>
    <col min="22" max="22" width="9" style="17" bestFit="1" customWidth="1"/>
    <col min="23" max="23" width="7.42578125" style="17" customWidth="1"/>
    <col min="24" max="24" width="2.7109375" style="17" customWidth="1"/>
    <col min="25" max="25" width="16" style="17" bestFit="1" customWidth="1"/>
    <col min="26" max="16384" width="9.140625" style="17"/>
  </cols>
  <sheetData>
    <row r="1" spans="1:26" ht="24" customHeight="1" thickBot="1" x14ac:dyDescent="0.3">
      <c r="A1" s="160" t="s">
        <v>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47"/>
      <c r="Z1" s="47"/>
    </row>
    <row r="2" spans="1:26" ht="15.75" customHeight="1" thickBot="1" x14ac:dyDescent="0.3">
      <c r="A2" s="18"/>
      <c r="B2" s="165" t="s">
        <v>30</v>
      </c>
      <c r="C2" s="171" t="s">
        <v>0</v>
      </c>
      <c r="D2" s="172"/>
      <c r="E2" s="173"/>
      <c r="F2" s="171" t="s">
        <v>1</v>
      </c>
      <c r="G2" s="172"/>
      <c r="H2" s="173"/>
      <c r="I2" s="171" t="s">
        <v>2</v>
      </c>
      <c r="J2" s="172"/>
      <c r="K2" s="172"/>
      <c r="L2" s="19"/>
      <c r="M2" s="162" t="s">
        <v>31</v>
      </c>
      <c r="N2" s="162"/>
      <c r="O2" s="163"/>
      <c r="P2" s="48"/>
      <c r="Q2" s="164" t="s">
        <v>39</v>
      </c>
      <c r="R2" s="162"/>
      <c r="S2" s="162"/>
      <c r="T2" s="59"/>
      <c r="U2" s="37"/>
      <c r="V2" s="37"/>
      <c r="W2" s="37"/>
      <c r="X2" s="78"/>
    </row>
    <row r="3" spans="1:26" ht="45.75" thickBot="1" x14ac:dyDescent="0.3">
      <c r="A3" s="20"/>
      <c r="B3" s="166"/>
      <c r="C3" s="21" t="s">
        <v>33</v>
      </c>
      <c r="D3" s="22" t="s">
        <v>34</v>
      </c>
      <c r="E3" s="23" t="s">
        <v>35</v>
      </c>
      <c r="F3" s="21" t="s">
        <v>33</v>
      </c>
      <c r="G3" s="22" t="s">
        <v>34</v>
      </c>
      <c r="H3" s="23" t="s">
        <v>35</v>
      </c>
      <c r="I3" s="21" t="s">
        <v>33</v>
      </c>
      <c r="J3" s="22" t="s">
        <v>34</v>
      </c>
      <c r="K3" s="24" t="s">
        <v>35</v>
      </c>
      <c r="L3" s="25"/>
      <c r="M3" s="83" t="s">
        <v>33</v>
      </c>
      <c r="N3" s="84" t="s">
        <v>34</v>
      </c>
      <c r="O3" s="85" t="s">
        <v>35</v>
      </c>
      <c r="P3" s="25"/>
      <c r="Q3" s="139" t="s">
        <v>33</v>
      </c>
      <c r="R3" s="140" t="s">
        <v>34</v>
      </c>
      <c r="S3" s="141" t="s">
        <v>35</v>
      </c>
      <c r="T3" s="52"/>
      <c r="U3" s="174" t="s">
        <v>32</v>
      </c>
      <c r="V3" s="175"/>
      <c r="W3" s="176"/>
      <c r="X3" s="25"/>
    </row>
    <row r="4" spans="1:26" ht="15.75" customHeight="1" x14ac:dyDescent="0.25">
      <c r="A4" s="27"/>
      <c r="B4" s="1" t="s">
        <v>12</v>
      </c>
      <c r="C4" s="79">
        <f>[1]April!Q4</f>
        <v>5257</v>
      </c>
      <c r="D4" s="80">
        <f>[1]April!R4</f>
        <v>143</v>
      </c>
      <c r="E4" s="81">
        <f>[1]April!S4</f>
        <v>36.76223776223776</v>
      </c>
      <c r="F4" s="79">
        <f>[1]May!Q4</f>
        <v>4949</v>
      </c>
      <c r="G4" s="80">
        <f>[1]May!R4</f>
        <v>156</v>
      </c>
      <c r="H4" s="81">
        <f>[1]May!S4</f>
        <v>31.724358974358974</v>
      </c>
      <c r="I4" s="79">
        <f>[1]June!Q4</f>
        <v>5628</v>
      </c>
      <c r="J4" s="80">
        <f>[1]June!R4</f>
        <v>220</v>
      </c>
      <c r="K4" s="81">
        <f>[1]June!S4</f>
        <v>25.581818181818182</v>
      </c>
      <c r="L4" s="49"/>
      <c r="M4" s="79">
        <f t="shared" ref="M4:M34" si="0">SUM(C4,F4,I4)</f>
        <v>15834</v>
      </c>
      <c r="N4" s="80">
        <f t="shared" ref="N4:N34" si="1">SUM(D4,G4,J4)</f>
        <v>519</v>
      </c>
      <c r="O4" s="81">
        <f>SUM(M4/N4)</f>
        <v>30.508670520231213</v>
      </c>
      <c r="P4" s="135"/>
      <c r="Q4" s="79">
        <f>SUM(M4,M39,M74,M109)</f>
        <v>58455</v>
      </c>
      <c r="R4" s="157">
        <f>SUM(N4,N39,N74,N109)</f>
        <v>2456</v>
      </c>
      <c r="S4" s="81">
        <f>SUM(Q4/R4)</f>
        <v>23.800895765472312</v>
      </c>
      <c r="T4" s="135"/>
      <c r="U4" s="54" t="s">
        <v>33</v>
      </c>
      <c r="V4" s="177">
        <f>SUM(Q4:Q34)</f>
        <v>1606318</v>
      </c>
      <c r="W4" s="178"/>
      <c r="X4" s="28"/>
    </row>
    <row r="5" spans="1:26" ht="15.75" hidden="1" customHeight="1" x14ac:dyDescent="0.25">
      <c r="A5" s="27"/>
      <c r="B5" s="1"/>
      <c r="C5" s="102">
        <f>[1]April!Q5</f>
        <v>0</v>
      </c>
      <c r="D5" s="86">
        <f>[1]April!R5</f>
        <v>0</v>
      </c>
      <c r="E5" s="103" t="str">
        <f>[1]April!S5</f>
        <v>0</v>
      </c>
      <c r="F5" s="102">
        <f>[1]May!Q5</f>
        <v>0</v>
      </c>
      <c r="G5" s="86">
        <f>[1]May!R5</f>
        <v>0</v>
      </c>
      <c r="H5" s="103" t="str">
        <f>[1]May!S5</f>
        <v>0</v>
      </c>
      <c r="I5" s="102">
        <f>[1]June!Q5</f>
        <v>0</v>
      </c>
      <c r="J5" s="86">
        <f>[1]June!R5</f>
        <v>0</v>
      </c>
      <c r="K5" s="103" t="str">
        <f>[1]June!S5</f>
        <v>0</v>
      </c>
      <c r="L5" s="49"/>
      <c r="M5" s="102">
        <f t="shared" si="0"/>
        <v>0</v>
      </c>
      <c r="N5" s="86">
        <f t="shared" si="1"/>
        <v>0</v>
      </c>
      <c r="O5" s="103"/>
      <c r="P5" s="135"/>
      <c r="Q5" s="102">
        <f t="shared" ref="Q5:Q34" si="2">SUM(M5,M40,M75,M110)</f>
        <v>0</v>
      </c>
      <c r="R5" s="142">
        <f t="shared" ref="R5:R34" si="3">SUM(N5,N40,N75,N110)</f>
        <v>0</v>
      </c>
      <c r="S5" s="103"/>
      <c r="T5" s="135"/>
      <c r="U5" s="60"/>
      <c r="V5" s="61"/>
      <c r="W5" s="62"/>
      <c r="X5" s="28"/>
    </row>
    <row r="6" spans="1:26" ht="15.75" customHeight="1" x14ac:dyDescent="0.25">
      <c r="A6" s="29"/>
      <c r="B6" s="3" t="s">
        <v>13</v>
      </c>
      <c r="C6" s="104">
        <f>[1]April!Q6</f>
        <v>2346</v>
      </c>
      <c r="D6" s="87">
        <f>[1]April!R6</f>
        <v>137</v>
      </c>
      <c r="E6" s="105">
        <f>[1]April!S6</f>
        <v>17.124087591240876</v>
      </c>
      <c r="F6" s="104">
        <f>[1]May!Q6</f>
        <v>2615</v>
      </c>
      <c r="G6" s="87">
        <f>[1]May!R6</f>
        <v>139.5</v>
      </c>
      <c r="H6" s="105">
        <f>[1]May!S6</f>
        <v>18.74551971326165</v>
      </c>
      <c r="I6" s="104">
        <f>[1]June!Q6</f>
        <v>2223</v>
      </c>
      <c r="J6" s="87">
        <f>[1]June!R6</f>
        <v>146.5</v>
      </c>
      <c r="K6" s="105">
        <f>[1]June!S6</f>
        <v>15.174061433447099</v>
      </c>
      <c r="L6" s="50"/>
      <c r="M6" s="104">
        <f t="shared" si="0"/>
        <v>7184</v>
      </c>
      <c r="N6" s="87">
        <f t="shared" si="1"/>
        <v>423</v>
      </c>
      <c r="O6" s="105">
        <f t="shared" ref="O6" si="4">SUM(M6/N6)</f>
        <v>16.983451536643027</v>
      </c>
      <c r="P6" s="136"/>
      <c r="Q6" s="104">
        <f t="shared" si="2"/>
        <v>28681</v>
      </c>
      <c r="R6" s="143">
        <f t="shared" si="3"/>
        <v>1756</v>
      </c>
      <c r="S6" s="105">
        <f t="shared" ref="S6:S34" si="5">SUM(Q6/R6)</f>
        <v>16.333143507972665</v>
      </c>
      <c r="T6" s="136"/>
      <c r="U6" s="55" t="s">
        <v>34</v>
      </c>
      <c r="V6" s="179">
        <f>SUM(R4:R34)</f>
        <v>37594</v>
      </c>
      <c r="W6" s="180"/>
      <c r="X6" s="30"/>
    </row>
    <row r="7" spans="1:26" ht="15.75" hidden="1" customHeight="1" x14ac:dyDescent="0.25">
      <c r="A7" s="29"/>
      <c r="B7" s="3"/>
      <c r="C7" s="102">
        <f>[1]April!Q7</f>
        <v>0</v>
      </c>
      <c r="D7" s="86">
        <f>[1]April!R7</f>
        <v>0</v>
      </c>
      <c r="E7" s="103" t="str">
        <f>[1]April!S7</f>
        <v>0</v>
      </c>
      <c r="F7" s="102">
        <f>[1]May!Q7</f>
        <v>0</v>
      </c>
      <c r="G7" s="86">
        <f>[1]May!R7</f>
        <v>0</v>
      </c>
      <c r="H7" s="103" t="str">
        <f>[1]May!S7</f>
        <v>0</v>
      </c>
      <c r="I7" s="102">
        <f>[1]June!Q7</f>
        <v>0</v>
      </c>
      <c r="J7" s="86">
        <f>[1]June!R7</f>
        <v>0</v>
      </c>
      <c r="K7" s="103" t="str">
        <f>[1]June!S7</f>
        <v>0</v>
      </c>
      <c r="L7" s="50"/>
      <c r="M7" s="102">
        <f t="shared" si="0"/>
        <v>0</v>
      </c>
      <c r="N7" s="86">
        <f t="shared" si="1"/>
        <v>0</v>
      </c>
      <c r="O7" s="103"/>
      <c r="P7" s="136"/>
      <c r="Q7" s="102">
        <f t="shared" si="2"/>
        <v>0</v>
      </c>
      <c r="R7" s="142">
        <f t="shared" si="3"/>
        <v>0</v>
      </c>
      <c r="S7" s="103"/>
      <c r="T7" s="136"/>
      <c r="U7" s="55"/>
      <c r="V7" s="53"/>
      <c r="W7" s="56"/>
      <c r="X7" s="30"/>
    </row>
    <row r="8" spans="1:26" ht="15.75" customHeight="1" x14ac:dyDescent="0.25">
      <c r="A8" s="29"/>
      <c r="B8" s="4" t="s">
        <v>14</v>
      </c>
      <c r="C8" s="106">
        <f>[1]April!Q8</f>
        <v>19841</v>
      </c>
      <c r="D8" s="88">
        <f>[1]April!R8</f>
        <v>202.5</v>
      </c>
      <c r="E8" s="107">
        <f>[1]April!S8</f>
        <v>97.980246913580245</v>
      </c>
      <c r="F8" s="106">
        <f>[1]May!Q8</f>
        <v>22999</v>
      </c>
      <c r="G8" s="88">
        <f>[1]May!R8</f>
        <v>216.5</v>
      </c>
      <c r="H8" s="107">
        <f>[1]May!S8</f>
        <v>106.2309468822171</v>
      </c>
      <c r="I8" s="106">
        <f>[1]June!Q8</f>
        <v>21920</v>
      </c>
      <c r="J8" s="88">
        <f>[1]June!R8</f>
        <v>243.5</v>
      </c>
      <c r="K8" s="107">
        <f>[1]June!S8</f>
        <v>90.020533880903486</v>
      </c>
      <c r="L8" s="51"/>
      <c r="M8" s="106">
        <f t="shared" si="0"/>
        <v>64760</v>
      </c>
      <c r="N8" s="88">
        <f t="shared" si="1"/>
        <v>662.5</v>
      </c>
      <c r="O8" s="107">
        <f t="shared" ref="O8" si="6">SUM(M8/N8)</f>
        <v>97.750943396226418</v>
      </c>
      <c r="P8" s="137"/>
      <c r="Q8" s="106">
        <f t="shared" si="2"/>
        <v>329356</v>
      </c>
      <c r="R8" s="144">
        <f t="shared" si="3"/>
        <v>2788.5</v>
      </c>
      <c r="S8" s="107">
        <f t="shared" si="5"/>
        <v>118.11224672763134</v>
      </c>
      <c r="T8" s="137"/>
      <c r="U8" s="57" t="s">
        <v>40</v>
      </c>
      <c r="V8" s="181">
        <f>SUM(V4/V6)</f>
        <v>42.728041708783316</v>
      </c>
      <c r="W8" s="182"/>
      <c r="X8" s="31"/>
    </row>
    <row r="9" spans="1:26" ht="15.75" hidden="1" customHeight="1" x14ac:dyDescent="0.25">
      <c r="A9" s="29"/>
      <c r="B9" s="4"/>
      <c r="C9" s="102">
        <f>[1]April!Q9</f>
        <v>0</v>
      </c>
      <c r="D9" s="86">
        <f>[1]April!R9</f>
        <v>0</v>
      </c>
      <c r="E9" s="103" t="str">
        <f>[1]April!S9</f>
        <v>0</v>
      </c>
      <c r="F9" s="102">
        <f>[1]May!Q9</f>
        <v>0</v>
      </c>
      <c r="G9" s="86">
        <f>[1]May!R9</f>
        <v>0</v>
      </c>
      <c r="H9" s="103" t="str">
        <f>[1]May!S9</f>
        <v>0</v>
      </c>
      <c r="I9" s="102">
        <f>[1]June!Q9</f>
        <v>0</v>
      </c>
      <c r="J9" s="86">
        <f>[1]June!R9</f>
        <v>0</v>
      </c>
      <c r="K9" s="103" t="str">
        <f>[1]June!S9</f>
        <v>0</v>
      </c>
      <c r="L9" s="51"/>
      <c r="M9" s="102">
        <f t="shared" si="0"/>
        <v>0</v>
      </c>
      <c r="N9" s="86">
        <f t="shared" si="1"/>
        <v>0</v>
      </c>
      <c r="O9" s="103"/>
      <c r="P9" s="137"/>
      <c r="Q9" s="102">
        <f t="shared" si="2"/>
        <v>0</v>
      </c>
      <c r="R9" s="142">
        <f t="shared" si="3"/>
        <v>0</v>
      </c>
      <c r="S9" s="103"/>
      <c r="T9" s="137"/>
      <c r="U9" s="57"/>
      <c r="V9" s="53"/>
      <c r="W9" s="56"/>
      <c r="X9" s="31"/>
    </row>
    <row r="10" spans="1:26" ht="15.75" customHeight="1" x14ac:dyDescent="0.25">
      <c r="A10" s="29"/>
      <c r="B10" s="5" t="s">
        <v>15</v>
      </c>
      <c r="C10" s="108">
        <f>[1]April!Q10</f>
        <v>14116</v>
      </c>
      <c r="D10" s="89">
        <f>[1]April!R10</f>
        <v>184</v>
      </c>
      <c r="E10" s="109">
        <f>[1]April!S10</f>
        <v>76.717391304347828</v>
      </c>
      <c r="F10" s="108">
        <f>[1]May!Q10</f>
        <v>15049</v>
      </c>
      <c r="G10" s="89">
        <f>[1]May!R10</f>
        <v>188.5</v>
      </c>
      <c r="H10" s="109">
        <f>[1]May!S10</f>
        <v>79.835543766578255</v>
      </c>
      <c r="I10" s="108">
        <f>[1]June!Q10</f>
        <v>16195</v>
      </c>
      <c r="J10" s="89">
        <f>[1]June!R10</f>
        <v>220</v>
      </c>
      <c r="K10" s="109">
        <f>[1]June!S10</f>
        <v>73.61363636363636</v>
      </c>
      <c r="L10" s="51"/>
      <c r="M10" s="108">
        <f t="shared" si="0"/>
        <v>45360</v>
      </c>
      <c r="N10" s="89">
        <f t="shared" si="1"/>
        <v>592.5</v>
      </c>
      <c r="O10" s="109">
        <f t="shared" ref="O10" si="7">SUM(M10/N10)</f>
        <v>76.556962025316452</v>
      </c>
      <c r="P10" s="137"/>
      <c r="Q10" s="108">
        <f t="shared" si="2"/>
        <v>187851</v>
      </c>
      <c r="R10" s="145">
        <f t="shared" si="3"/>
        <v>2497.5</v>
      </c>
      <c r="S10" s="109">
        <f t="shared" si="5"/>
        <v>75.215615615615619</v>
      </c>
      <c r="T10" s="137"/>
      <c r="U10" s="2" t="s">
        <v>41</v>
      </c>
      <c r="V10" s="181">
        <f>SUM((V4/V12)*1000)</f>
        <v>5354.3933333333334</v>
      </c>
      <c r="W10" s="182"/>
      <c r="X10" s="31"/>
    </row>
    <row r="11" spans="1:26" ht="15.75" hidden="1" customHeight="1" x14ac:dyDescent="0.25">
      <c r="A11" s="29"/>
      <c r="B11" s="5"/>
      <c r="C11" s="102">
        <f>[1]April!Q11</f>
        <v>0</v>
      </c>
      <c r="D11" s="86">
        <f>[1]April!R11</f>
        <v>0</v>
      </c>
      <c r="E11" s="103" t="str">
        <f>[1]April!S11</f>
        <v>0</v>
      </c>
      <c r="F11" s="102">
        <f>[1]May!Q11</f>
        <v>0</v>
      </c>
      <c r="G11" s="86">
        <f>[1]May!R11</f>
        <v>0</v>
      </c>
      <c r="H11" s="103" t="str">
        <f>[1]May!S11</f>
        <v>0</v>
      </c>
      <c r="I11" s="102">
        <f>[1]June!Q11</f>
        <v>0</v>
      </c>
      <c r="J11" s="86">
        <f>[1]June!R11</f>
        <v>0</v>
      </c>
      <c r="K11" s="103" t="str">
        <f>[1]June!S11</f>
        <v>0</v>
      </c>
      <c r="L11" s="51"/>
      <c r="M11" s="102">
        <f t="shared" si="0"/>
        <v>0</v>
      </c>
      <c r="N11" s="86">
        <f t="shared" si="1"/>
        <v>0</v>
      </c>
      <c r="O11" s="103"/>
      <c r="P11" s="137"/>
      <c r="Q11" s="102">
        <f t="shared" si="2"/>
        <v>0</v>
      </c>
      <c r="R11" s="142">
        <f t="shared" si="3"/>
        <v>0</v>
      </c>
      <c r="S11" s="103"/>
      <c r="T11" s="137"/>
      <c r="U11" s="64"/>
      <c r="V11" s="65"/>
      <c r="W11" s="66"/>
      <c r="X11" s="31"/>
    </row>
    <row r="12" spans="1:26" ht="15.75" customHeight="1" thickBot="1" x14ac:dyDescent="0.3">
      <c r="A12" s="27"/>
      <c r="B12" s="6" t="s">
        <v>16</v>
      </c>
      <c r="C12" s="110">
        <f>[1]April!Q12</f>
        <v>12184</v>
      </c>
      <c r="D12" s="90">
        <f>[1]April!R12</f>
        <v>187</v>
      </c>
      <c r="E12" s="111">
        <f>[1]April!S12</f>
        <v>65.155080213903744</v>
      </c>
      <c r="F12" s="110">
        <f>[1]May!Q12</f>
        <v>12440</v>
      </c>
      <c r="G12" s="90">
        <f>[1]May!R12</f>
        <v>194.5</v>
      </c>
      <c r="H12" s="111">
        <f>[1]May!S12</f>
        <v>63.958868894601544</v>
      </c>
      <c r="I12" s="110">
        <f>[1]June!Q12</f>
        <v>11369</v>
      </c>
      <c r="J12" s="90">
        <f>[1]June!R12</f>
        <v>220</v>
      </c>
      <c r="K12" s="111">
        <f>[1]June!S12</f>
        <v>51.677272727272729</v>
      </c>
      <c r="L12" s="51"/>
      <c r="M12" s="110">
        <f t="shared" si="0"/>
        <v>35993</v>
      </c>
      <c r="N12" s="90">
        <f t="shared" si="1"/>
        <v>601.5</v>
      </c>
      <c r="O12" s="111">
        <f t="shared" ref="O12" si="8">SUM(M12/N12)</f>
        <v>59.838736492103074</v>
      </c>
      <c r="P12" s="137"/>
      <c r="Q12" s="110">
        <f t="shared" si="2"/>
        <v>87104</v>
      </c>
      <c r="R12" s="146">
        <f t="shared" si="3"/>
        <v>2507.5</v>
      </c>
      <c r="S12" s="111">
        <f t="shared" si="5"/>
        <v>34.737387836490527</v>
      </c>
      <c r="T12" s="137"/>
      <c r="U12" s="58" t="s">
        <v>28</v>
      </c>
      <c r="V12" s="183">
        <v>300000</v>
      </c>
      <c r="W12" s="184"/>
      <c r="X12" s="31"/>
    </row>
    <row r="13" spans="1:26" ht="15.75" hidden="1" customHeight="1" x14ac:dyDescent="0.3">
      <c r="A13" s="27"/>
      <c r="B13" s="6"/>
      <c r="C13" s="102">
        <f>[1]April!Q13</f>
        <v>0</v>
      </c>
      <c r="D13" s="86">
        <f>[1]April!R13</f>
        <v>0</v>
      </c>
      <c r="E13" s="103" t="str">
        <f>[1]April!S13</f>
        <v>0</v>
      </c>
      <c r="F13" s="102">
        <f>[1]May!Q13</f>
        <v>0</v>
      </c>
      <c r="G13" s="86">
        <f>[1]May!R13</f>
        <v>0</v>
      </c>
      <c r="H13" s="103" t="str">
        <f>[1]May!S13</f>
        <v>0</v>
      </c>
      <c r="I13" s="102">
        <f>[1]June!Q13</f>
        <v>0</v>
      </c>
      <c r="J13" s="86">
        <f>[1]June!R13</f>
        <v>0</v>
      </c>
      <c r="K13" s="103" t="str">
        <f>[1]June!S13</f>
        <v>0</v>
      </c>
      <c r="L13" s="51"/>
      <c r="M13" s="102">
        <f t="shared" si="0"/>
        <v>0</v>
      </c>
      <c r="N13" s="86">
        <f t="shared" si="1"/>
        <v>0</v>
      </c>
      <c r="O13" s="103"/>
      <c r="P13" s="137"/>
      <c r="Q13" s="102">
        <f t="shared" si="2"/>
        <v>0</v>
      </c>
      <c r="R13" s="142">
        <f t="shared" si="3"/>
        <v>0</v>
      </c>
      <c r="S13" s="103"/>
      <c r="T13" s="137"/>
      <c r="U13" s="47"/>
      <c r="X13" s="31"/>
    </row>
    <row r="14" spans="1:26" ht="15.75" customHeight="1" thickBot="1" x14ac:dyDescent="0.3">
      <c r="A14" s="29"/>
      <c r="B14" s="7" t="s">
        <v>17</v>
      </c>
      <c r="C14" s="112">
        <f>[1]April!Q14</f>
        <v>6708</v>
      </c>
      <c r="D14" s="91">
        <f>[1]April!R14</f>
        <v>153</v>
      </c>
      <c r="E14" s="113">
        <f>[1]April!S14</f>
        <v>43.843137254901961</v>
      </c>
      <c r="F14" s="112">
        <f>[1]May!Q14</f>
        <v>8095</v>
      </c>
      <c r="G14" s="91">
        <f>[1]May!R14</f>
        <v>159.5</v>
      </c>
      <c r="H14" s="113">
        <f>[1]May!S14</f>
        <v>50.752351097178682</v>
      </c>
      <c r="I14" s="112">
        <f>[1]June!Q14</f>
        <v>7566</v>
      </c>
      <c r="J14" s="91">
        <f>[1]June!R14</f>
        <v>167.5</v>
      </c>
      <c r="K14" s="113">
        <f>[1]June!S14</f>
        <v>45.170149253731346</v>
      </c>
      <c r="L14" s="50"/>
      <c r="M14" s="112">
        <f t="shared" si="0"/>
        <v>22369</v>
      </c>
      <c r="N14" s="91">
        <f t="shared" si="1"/>
        <v>480</v>
      </c>
      <c r="O14" s="113">
        <f t="shared" ref="O14" si="9">SUM(M14/N14)</f>
        <v>46.602083333333333</v>
      </c>
      <c r="P14" s="136"/>
      <c r="Q14" s="112">
        <f t="shared" si="2"/>
        <v>91179</v>
      </c>
      <c r="R14" s="147">
        <f t="shared" si="3"/>
        <v>1978.5</v>
      </c>
      <c r="S14" s="113">
        <f t="shared" si="5"/>
        <v>46.084912812736924</v>
      </c>
      <c r="T14" s="138"/>
      <c r="U14" s="37"/>
      <c r="V14" s="37"/>
      <c r="W14" s="37"/>
      <c r="X14" s="77"/>
    </row>
    <row r="15" spans="1:26" ht="15.75" hidden="1" customHeight="1" x14ac:dyDescent="0.25">
      <c r="A15" s="29"/>
      <c r="B15" s="7"/>
      <c r="C15" s="102">
        <f>[1]April!Q15</f>
        <v>0</v>
      </c>
      <c r="D15" s="86">
        <f>[1]April!R15</f>
        <v>0</v>
      </c>
      <c r="E15" s="103" t="str">
        <f>[1]April!S15</f>
        <v>0</v>
      </c>
      <c r="F15" s="102">
        <f>[1]May!Q15</f>
        <v>0</v>
      </c>
      <c r="G15" s="86">
        <f>[1]May!R15</f>
        <v>0</v>
      </c>
      <c r="H15" s="103" t="str">
        <f>[1]May!S15</f>
        <v>0</v>
      </c>
      <c r="I15" s="102">
        <f>[1]June!Q15</f>
        <v>0</v>
      </c>
      <c r="J15" s="86">
        <f>[1]June!R15</f>
        <v>0</v>
      </c>
      <c r="K15" s="103" t="str">
        <f>[1]June!S15</f>
        <v>0</v>
      </c>
      <c r="L15" s="50"/>
      <c r="M15" s="102">
        <f t="shared" si="0"/>
        <v>0</v>
      </c>
      <c r="N15" s="86">
        <f t="shared" si="1"/>
        <v>0</v>
      </c>
      <c r="O15" s="103"/>
      <c r="P15" s="136"/>
      <c r="Q15" s="102">
        <f t="shared" si="2"/>
        <v>0</v>
      </c>
      <c r="R15" s="142">
        <f t="shared" si="3"/>
        <v>0</v>
      </c>
      <c r="S15" s="103"/>
      <c r="T15" s="27"/>
      <c r="U15" s="42"/>
      <c r="V15" s="42"/>
      <c r="W15" s="42"/>
      <c r="X15" s="42"/>
    </row>
    <row r="16" spans="1:26" ht="15.75" customHeight="1" x14ac:dyDescent="0.25">
      <c r="A16" s="27"/>
      <c r="B16" s="8" t="s">
        <v>18</v>
      </c>
      <c r="C16" s="114">
        <f>[1]April!Q16</f>
        <v>10764</v>
      </c>
      <c r="D16" s="92">
        <f>[1]April!R16</f>
        <v>206</v>
      </c>
      <c r="E16" s="115">
        <f>[1]April!S16</f>
        <v>52.252427184466022</v>
      </c>
      <c r="F16" s="114">
        <f>[1]May!Q16</f>
        <v>12454</v>
      </c>
      <c r="G16" s="92">
        <f>[1]May!R16</f>
        <v>217</v>
      </c>
      <c r="H16" s="115">
        <f>[1]May!S16</f>
        <v>57.391705069124427</v>
      </c>
      <c r="I16" s="114">
        <f>[1]June!Q16</f>
        <v>9286</v>
      </c>
      <c r="J16" s="92">
        <f>[1]June!R16</f>
        <v>178.5</v>
      </c>
      <c r="K16" s="115">
        <f>[1]June!S16</f>
        <v>52.022408963585434</v>
      </c>
      <c r="L16" s="51"/>
      <c r="M16" s="114">
        <f t="shared" si="0"/>
        <v>32504</v>
      </c>
      <c r="N16" s="92">
        <f t="shared" si="1"/>
        <v>601.5</v>
      </c>
      <c r="O16" s="115">
        <f t="shared" ref="O16" si="10">SUM(M16/N16)</f>
        <v>54.03823773898587</v>
      </c>
      <c r="P16" s="137"/>
      <c r="Q16" s="114">
        <f t="shared" si="2"/>
        <v>104004</v>
      </c>
      <c r="R16" s="148">
        <f t="shared" si="3"/>
        <v>2626</v>
      </c>
      <c r="S16" s="115">
        <f t="shared" si="5"/>
        <v>39.605483625285608</v>
      </c>
      <c r="T16" s="29"/>
      <c r="U16" s="43"/>
      <c r="V16" s="43"/>
      <c r="W16" s="43"/>
      <c r="X16" s="43"/>
    </row>
    <row r="17" spans="1:24" ht="15.75" hidden="1" customHeight="1" x14ac:dyDescent="0.25">
      <c r="A17" s="27"/>
      <c r="B17" s="8"/>
      <c r="C17" s="102">
        <f>[1]April!Q17</f>
        <v>0</v>
      </c>
      <c r="D17" s="86">
        <f>[1]April!R17</f>
        <v>0</v>
      </c>
      <c r="E17" s="103" t="str">
        <f>[1]April!S17</f>
        <v>0</v>
      </c>
      <c r="F17" s="102">
        <f>[1]May!Q17</f>
        <v>0</v>
      </c>
      <c r="G17" s="86">
        <f>[1]May!R17</f>
        <v>0</v>
      </c>
      <c r="H17" s="103" t="str">
        <f>[1]May!S17</f>
        <v>0</v>
      </c>
      <c r="I17" s="102">
        <f>[1]June!Q17</f>
        <v>0</v>
      </c>
      <c r="J17" s="86">
        <f>[1]June!R17</f>
        <v>0</v>
      </c>
      <c r="K17" s="103" t="str">
        <f>[1]June!S17</f>
        <v>0</v>
      </c>
      <c r="L17" s="51"/>
      <c r="M17" s="102">
        <f t="shared" si="0"/>
        <v>0</v>
      </c>
      <c r="N17" s="86">
        <f t="shared" si="1"/>
        <v>0</v>
      </c>
      <c r="O17" s="103"/>
      <c r="P17" s="137"/>
      <c r="Q17" s="102">
        <f t="shared" si="2"/>
        <v>0</v>
      </c>
      <c r="R17" s="142">
        <f t="shared" si="3"/>
        <v>0</v>
      </c>
      <c r="S17" s="103"/>
      <c r="T17" s="29"/>
      <c r="U17" s="43"/>
      <c r="V17" s="43"/>
      <c r="W17" s="43"/>
      <c r="X17" s="43"/>
    </row>
    <row r="18" spans="1:24" ht="15.75" customHeight="1" x14ac:dyDescent="0.25">
      <c r="A18" s="29"/>
      <c r="B18" s="9" t="s">
        <v>19</v>
      </c>
      <c r="C18" s="116">
        <f>[1]April!Q18</f>
        <v>10071</v>
      </c>
      <c r="D18" s="93">
        <f>[1]April!R18</f>
        <v>176</v>
      </c>
      <c r="E18" s="117">
        <f>[1]April!S18</f>
        <v>57.221590909090907</v>
      </c>
      <c r="F18" s="116">
        <f>[1]May!Q18</f>
        <v>11764</v>
      </c>
      <c r="G18" s="93">
        <f>[1]May!R18</f>
        <v>187</v>
      </c>
      <c r="H18" s="117">
        <f>[1]May!S18</f>
        <v>62.909090909090907</v>
      </c>
      <c r="I18" s="116">
        <f>[1]June!Q18</f>
        <v>12023</v>
      </c>
      <c r="J18" s="93">
        <f>[1]June!R18</f>
        <v>202</v>
      </c>
      <c r="K18" s="117">
        <f>[1]June!S18</f>
        <v>59.519801980198018</v>
      </c>
      <c r="L18" s="50"/>
      <c r="M18" s="116">
        <f t="shared" si="0"/>
        <v>33858</v>
      </c>
      <c r="N18" s="93">
        <f t="shared" si="1"/>
        <v>565</v>
      </c>
      <c r="O18" s="117">
        <f t="shared" ref="O18" si="11">SUM(M18/N18)</f>
        <v>59.925663716814157</v>
      </c>
      <c r="P18" s="136"/>
      <c r="Q18" s="116">
        <f t="shared" si="2"/>
        <v>136147</v>
      </c>
      <c r="R18" s="149">
        <f t="shared" si="3"/>
        <v>2297</v>
      </c>
      <c r="S18" s="117">
        <f t="shared" si="5"/>
        <v>59.271658685241619</v>
      </c>
      <c r="T18" s="27"/>
      <c r="U18" s="42"/>
      <c r="V18" s="42"/>
      <c r="W18" s="42"/>
      <c r="X18" s="42"/>
    </row>
    <row r="19" spans="1:24" ht="15.75" hidden="1" customHeight="1" x14ac:dyDescent="0.25">
      <c r="A19" s="29"/>
      <c r="B19" s="9"/>
      <c r="C19" s="102">
        <f>[1]April!Q19</f>
        <v>0</v>
      </c>
      <c r="D19" s="86">
        <f>[1]April!R19</f>
        <v>0</v>
      </c>
      <c r="E19" s="103" t="str">
        <f>[1]April!S19</f>
        <v>0</v>
      </c>
      <c r="F19" s="102">
        <f>[1]May!Q19</f>
        <v>0</v>
      </c>
      <c r="G19" s="86">
        <f>[1]May!R19</f>
        <v>0</v>
      </c>
      <c r="H19" s="103" t="str">
        <f>[1]May!S19</f>
        <v>0</v>
      </c>
      <c r="I19" s="102">
        <f>[1]June!Q19</f>
        <v>0</v>
      </c>
      <c r="J19" s="86">
        <f>[1]June!R19</f>
        <v>0</v>
      </c>
      <c r="K19" s="103" t="str">
        <f>[1]June!S19</f>
        <v>0</v>
      </c>
      <c r="L19" s="50"/>
      <c r="M19" s="102">
        <f t="shared" si="0"/>
        <v>0</v>
      </c>
      <c r="N19" s="86">
        <f t="shared" si="1"/>
        <v>0</v>
      </c>
      <c r="O19" s="103"/>
      <c r="P19" s="136"/>
      <c r="Q19" s="102">
        <f t="shared" si="2"/>
        <v>0</v>
      </c>
      <c r="R19" s="142">
        <f t="shared" si="3"/>
        <v>0</v>
      </c>
      <c r="S19" s="103"/>
      <c r="T19" s="27"/>
      <c r="U19" s="42"/>
      <c r="V19" s="42"/>
      <c r="W19" s="42"/>
      <c r="X19" s="42"/>
    </row>
    <row r="20" spans="1:24" ht="15.75" customHeight="1" x14ac:dyDescent="0.25">
      <c r="A20" s="29"/>
      <c r="B20" s="10" t="s">
        <v>20</v>
      </c>
      <c r="C20" s="118">
        <f>[1]April!Q20</f>
        <v>3319</v>
      </c>
      <c r="D20" s="94">
        <f>[1]April!R20</f>
        <v>125</v>
      </c>
      <c r="E20" s="119">
        <f>[1]April!S20</f>
        <v>26.552</v>
      </c>
      <c r="F20" s="118">
        <f>[1]May!Q20</f>
        <v>3746</v>
      </c>
      <c r="G20" s="94">
        <f>[1]May!R20</f>
        <v>138</v>
      </c>
      <c r="H20" s="119">
        <f>[1]May!S20</f>
        <v>27.144927536231883</v>
      </c>
      <c r="I20" s="118">
        <f>[1]June!Q20</f>
        <v>3716</v>
      </c>
      <c r="J20" s="94">
        <f>[1]June!R20</f>
        <v>154</v>
      </c>
      <c r="K20" s="119">
        <f>[1]June!S20</f>
        <v>24.129870129870131</v>
      </c>
      <c r="L20" s="51"/>
      <c r="M20" s="118">
        <f t="shared" si="0"/>
        <v>10781</v>
      </c>
      <c r="N20" s="94">
        <f t="shared" si="1"/>
        <v>417</v>
      </c>
      <c r="O20" s="119">
        <f t="shared" ref="O20" si="12">SUM(M20/N20)</f>
        <v>25.853717026378895</v>
      </c>
      <c r="P20" s="137"/>
      <c r="Q20" s="118">
        <f t="shared" si="2"/>
        <v>44830</v>
      </c>
      <c r="R20" s="150">
        <f t="shared" si="3"/>
        <v>1694.5</v>
      </c>
      <c r="S20" s="119">
        <f t="shared" si="5"/>
        <v>26.45618176453231</v>
      </c>
      <c r="T20" s="29"/>
      <c r="U20" s="43"/>
      <c r="V20" s="43"/>
      <c r="W20" s="43"/>
      <c r="X20" s="43"/>
    </row>
    <row r="21" spans="1:24" ht="15.75" hidden="1" customHeight="1" x14ac:dyDescent="0.25">
      <c r="A21" s="29"/>
      <c r="B21" s="10"/>
      <c r="C21" s="102">
        <f>[1]April!Q21</f>
        <v>0</v>
      </c>
      <c r="D21" s="86">
        <f>[1]April!R21</f>
        <v>0</v>
      </c>
      <c r="E21" s="103" t="str">
        <f>[1]April!S21</f>
        <v>0</v>
      </c>
      <c r="F21" s="102">
        <f>[1]May!Q21</f>
        <v>0</v>
      </c>
      <c r="G21" s="86">
        <f>[1]May!R21</f>
        <v>0</v>
      </c>
      <c r="H21" s="103" t="str">
        <f>[1]May!S21</f>
        <v>0</v>
      </c>
      <c r="I21" s="102">
        <f>[1]June!Q21</f>
        <v>0</v>
      </c>
      <c r="J21" s="86">
        <f>[1]June!R21</f>
        <v>0</v>
      </c>
      <c r="K21" s="103" t="str">
        <f>[1]June!S21</f>
        <v>0</v>
      </c>
      <c r="L21" s="51"/>
      <c r="M21" s="102">
        <f t="shared" si="0"/>
        <v>0</v>
      </c>
      <c r="N21" s="86">
        <f t="shared" si="1"/>
        <v>0</v>
      </c>
      <c r="O21" s="103"/>
      <c r="P21" s="137"/>
      <c r="Q21" s="102">
        <f t="shared" si="2"/>
        <v>0</v>
      </c>
      <c r="R21" s="142">
        <f t="shared" si="3"/>
        <v>0</v>
      </c>
      <c r="S21" s="103"/>
      <c r="T21" s="29"/>
      <c r="U21" s="43"/>
      <c r="V21" s="43"/>
      <c r="W21" s="43"/>
      <c r="X21" s="43"/>
    </row>
    <row r="22" spans="1:24" ht="15.75" customHeight="1" x14ac:dyDescent="0.25">
      <c r="A22" s="29"/>
      <c r="B22" s="11" t="s">
        <v>21</v>
      </c>
      <c r="C22" s="120">
        <f>[1]April!Q22</f>
        <v>19930</v>
      </c>
      <c r="D22" s="95">
        <f>[1]April!R22</f>
        <v>205</v>
      </c>
      <c r="E22" s="121">
        <f>[1]April!S22</f>
        <v>97.219512195121951</v>
      </c>
      <c r="F22" s="120">
        <f>[1]May!Q22</f>
        <v>23587</v>
      </c>
      <c r="G22" s="95">
        <f>[1]May!R22</f>
        <v>215.5</v>
      </c>
      <c r="H22" s="121">
        <f>[1]May!S22</f>
        <v>109.4524361948956</v>
      </c>
      <c r="I22" s="120">
        <f>[1]June!Q22</f>
        <v>18724</v>
      </c>
      <c r="J22" s="95">
        <f>[1]June!R22</f>
        <v>244</v>
      </c>
      <c r="K22" s="121">
        <f>[1]June!S22</f>
        <v>76.73770491803279</v>
      </c>
      <c r="L22" s="51"/>
      <c r="M22" s="120">
        <f t="shared" si="0"/>
        <v>62241</v>
      </c>
      <c r="N22" s="95">
        <f t="shared" si="1"/>
        <v>664.5</v>
      </c>
      <c r="O22" s="121">
        <f t="shared" ref="O22" si="13">SUM(M22/N22)</f>
        <v>93.665914221218955</v>
      </c>
      <c r="P22" s="137"/>
      <c r="Q22" s="120">
        <f t="shared" si="2"/>
        <v>234028</v>
      </c>
      <c r="R22" s="151">
        <f t="shared" si="3"/>
        <v>2794</v>
      </c>
      <c r="S22" s="121">
        <f t="shared" si="5"/>
        <v>83.760916249105222</v>
      </c>
      <c r="T22" s="29"/>
      <c r="U22" s="43"/>
      <c r="V22" s="43"/>
      <c r="W22" s="43"/>
      <c r="X22" s="43"/>
    </row>
    <row r="23" spans="1:24" ht="15.75" hidden="1" customHeight="1" x14ac:dyDescent="0.25">
      <c r="A23" s="29"/>
      <c r="B23" s="11"/>
      <c r="C23" s="102">
        <f>[1]April!Q23</f>
        <v>0</v>
      </c>
      <c r="D23" s="86">
        <f>[1]April!R23</f>
        <v>0</v>
      </c>
      <c r="E23" s="103" t="str">
        <f>[1]April!S23</f>
        <v>0</v>
      </c>
      <c r="F23" s="102">
        <f>[1]May!Q23</f>
        <v>0</v>
      </c>
      <c r="G23" s="86">
        <f>[1]May!R23</f>
        <v>0</v>
      </c>
      <c r="H23" s="103" t="str">
        <f>[1]May!S23</f>
        <v>0</v>
      </c>
      <c r="I23" s="102">
        <f>[1]June!Q23</f>
        <v>0</v>
      </c>
      <c r="J23" s="86">
        <f>[1]June!R23</f>
        <v>0</v>
      </c>
      <c r="K23" s="103" t="str">
        <f>[1]June!S23</f>
        <v>0</v>
      </c>
      <c r="L23" s="51"/>
      <c r="M23" s="102">
        <f t="shared" si="0"/>
        <v>0</v>
      </c>
      <c r="N23" s="86">
        <f t="shared" si="1"/>
        <v>0</v>
      </c>
      <c r="O23" s="103"/>
      <c r="P23" s="137"/>
      <c r="Q23" s="102">
        <f t="shared" si="2"/>
        <v>0</v>
      </c>
      <c r="R23" s="142">
        <f t="shared" si="3"/>
        <v>0</v>
      </c>
      <c r="S23" s="103"/>
      <c r="T23" s="29"/>
      <c r="U23" s="43"/>
      <c r="V23" s="43"/>
      <c r="W23" s="43"/>
      <c r="X23" s="43"/>
    </row>
    <row r="24" spans="1:24" ht="15.75" customHeight="1" x14ac:dyDescent="0.25">
      <c r="A24" s="29"/>
      <c r="B24" s="12" t="s">
        <v>22</v>
      </c>
      <c r="C24" s="122">
        <f>[1]April!Q24</f>
        <v>5417</v>
      </c>
      <c r="D24" s="96">
        <f>[1]April!R24</f>
        <v>167</v>
      </c>
      <c r="E24" s="123">
        <f>[1]April!S24</f>
        <v>32.437125748502993</v>
      </c>
      <c r="F24" s="122">
        <f>[1]May!Q24</f>
        <v>6655</v>
      </c>
      <c r="G24" s="96">
        <f>[1]May!R24</f>
        <v>172</v>
      </c>
      <c r="H24" s="123">
        <f>[1]May!S24</f>
        <v>38.691860465116278</v>
      </c>
      <c r="I24" s="122">
        <f>[1]June!Q24</f>
        <v>5814</v>
      </c>
      <c r="J24" s="96">
        <f>[1]June!R24</f>
        <v>190</v>
      </c>
      <c r="K24" s="123">
        <f>[1]June!S24</f>
        <v>30.6</v>
      </c>
      <c r="L24" s="51"/>
      <c r="M24" s="122">
        <f t="shared" si="0"/>
        <v>17886</v>
      </c>
      <c r="N24" s="96">
        <f t="shared" si="1"/>
        <v>529</v>
      </c>
      <c r="O24" s="123">
        <f t="shared" ref="O24" si="14">SUM(M24/N24)</f>
        <v>33.810964083175804</v>
      </c>
      <c r="P24" s="137"/>
      <c r="Q24" s="122">
        <f t="shared" si="2"/>
        <v>65914</v>
      </c>
      <c r="R24" s="152">
        <f t="shared" si="3"/>
        <v>2150</v>
      </c>
      <c r="S24" s="123">
        <f t="shared" si="5"/>
        <v>30.65767441860465</v>
      </c>
      <c r="T24" s="29"/>
      <c r="U24" s="43"/>
      <c r="V24" s="43"/>
      <c r="W24" s="43"/>
      <c r="X24" s="43"/>
    </row>
    <row r="25" spans="1:24" ht="15.75" hidden="1" customHeight="1" x14ac:dyDescent="0.25">
      <c r="A25" s="29"/>
      <c r="B25" s="12"/>
      <c r="C25" s="102">
        <f>[1]April!Q25</f>
        <v>0</v>
      </c>
      <c r="D25" s="86">
        <f>[1]April!R25</f>
        <v>0</v>
      </c>
      <c r="E25" s="103" t="str">
        <f>[1]April!S25</f>
        <v>0</v>
      </c>
      <c r="F25" s="102">
        <f>[1]May!Q25</f>
        <v>0</v>
      </c>
      <c r="G25" s="86">
        <f>[1]May!R25</f>
        <v>0</v>
      </c>
      <c r="H25" s="103" t="str">
        <f>[1]May!S25</f>
        <v>0</v>
      </c>
      <c r="I25" s="102">
        <f>[1]June!Q25</f>
        <v>0</v>
      </c>
      <c r="J25" s="86">
        <f>[1]June!R25</f>
        <v>0</v>
      </c>
      <c r="K25" s="103" t="str">
        <f>[1]June!S25</f>
        <v>0</v>
      </c>
      <c r="L25" s="51"/>
      <c r="M25" s="102">
        <f t="shared" si="0"/>
        <v>0</v>
      </c>
      <c r="N25" s="86">
        <f t="shared" si="1"/>
        <v>0</v>
      </c>
      <c r="O25" s="103"/>
      <c r="P25" s="137"/>
      <c r="Q25" s="102">
        <f t="shared" si="2"/>
        <v>0</v>
      </c>
      <c r="R25" s="142">
        <f t="shared" si="3"/>
        <v>0</v>
      </c>
      <c r="S25" s="103"/>
      <c r="T25" s="29"/>
      <c r="U25" s="43"/>
      <c r="V25" s="43"/>
      <c r="W25" s="43"/>
      <c r="X25" s="43"/>
    </row>
    <row r="26" spans="1:24" ht="15.75" customHeight="1" x14ac:dyDescent="0.25">
      <c r="A26" s="29"/>
      <c r="B26" s="13" t="s">
        <v>23</v>
      </c>
      <c r="C26" s="124">
        <f>[1]April!Q26</f>
        <v>9011</v>
      </c>
      <c r="D26" s="97">
        <f>[1]April!R26</f>
        <v>154</v>
      </c>
      <c r="E26" s="125">
        <f>[1]April!S26</f>
        <v>58.512987012987011</v>
      </c>
      <c r="F26" s="124">
        <f>[1]May!Q26</f>
        <v>12582</v>
      </c>
      <c r="G26" s="97">
        <f>[1]May!R26</f>
        <v>164.5</v>
      </c>
      <c r="H26" s="125">
        <f>[1]May!S26</f>
        <v>76.486322188449847</v>
      </c>
      <c r="I26" s="124">
        <f>[1]June!Q26</f>
        <v>9132</v>
      </c>
      <c r="J26" s="97">
        <f>[1]June!R26</f>
        <v>190</v>
      </c>
      <c r="K26" s="125">
        <f>[1]June!S26</f>
        <v>48.06315789473684</v>
      </c>
      <c r="L26" s="51"/>
      <c r="M26" s="124">
        <f t="shared" si="0"/>
        <v>30725</v>
      </c>
      <c r="N26" s="97">
        <f t="shared" si="1"/>
        <v>508.5</v>
      </c>
      <c r="O26" s="125">
        <f t="shared" ref="O26" si="15">SUM(M26/N26)</f>
        <v>60.422812192723697</v>
      </c>
      <c r="P26" s="137"/>
      <c r="Q26" s="124">
        <f t="shared" si="2"/>
        <v>118910</v>
      </c>
      <c r="R26" s="153">
        <f t="shared" si="3"/>
        <v>2116</v>
      </c>
      <c r="S26" s="125">
        <f t="shared" si="5"/>
        <v>56.195652173913047</v>
      </c>
      <c r="T26" s="29"/>
      <c r="U26" s="43"/>
      <c r="V26" s="43"/>
      <c r="W26" s="43"/>
      <c r="X26" s="43"/>
    </row>
    <row r="27" spans="1:24" ht="15.75" hidden="1" customHeight="1" x14ac:dyDescent="0.25">
      <c r="A27" s="29"/>
      <c r="B27" s="13"/>
      <c r="C27" s="102">
        <f>[1]April!Q27</f>
        <v>0</v>
      </c>
      <c r="D27" s="86">
        <f>[1]April!R27</f>
        <v>0</v>
      </c>
      <c r="E27" s="103" t="str">
        <f>[1]April!S27</f>
        <v>0</v>
      </c>
      <c r="F27" s="102">
        <f>[1]May!Q27</f>
        <v>0</v>
      </c>
      <c r="G27" s="86">
        <f>[1]May!R27</f>
        <v>0</v>
      </c>
      <c r="H27" s="103" t="str">
        <f>[1]May!S27</f>
        <v>0</v>
      </c>
      <c r="I27" s="102">
        <f>[1]June!Q27</f>
        <v>0</v>
      </c>
      <c r="J27" s="86">
        <f>[1]June!R27</f>
        <v>0</v>
      </c>
      <c r="K27" s="103" t="str">
        <f>[1]June!S27</f>
        <v>0</v>
      </c>
      <c r="L27" s="51"/>
      <c r="M27" s="102">
        <f t="shared" si="0"/>
        <v>0</v>
      </c>
      <c r="N27" s="86">
        <f t="shared" si="1"/>
        <v>0</v>
      </c>
      <c r="O27" s="103"/>
      <c r="P27" s="137"/>
      <c r="Q27" s="102">
        <f t="shared" si="2"/>
        <v>0</v>
      </c>
      <c r="R27" s="142">
        <f t="shared" si="3"/>
        <v>0</v>
      </c>
      <c r="S27" s="103"/>
      <c r="T27" s="29"/>
      <c r="U27" s="43"/>
      <c r="V27" s="43"/>
      <c r="W27" s="43"/>
      <c r="X27" s="43"/>
    </row>
    <row r="28" spans="1:24" ht="15.75" customHeight="1" x14ac:dyDescent="0.25">
      <c r="A28" s="29"/>
      <c r="B28" s="14" t="s">
        <v>24</v>
      </c>
      <c r="C28" s="126">
        <f>[1]April!Q28</f>
        <v>4777</v>
      </c>
      <c r="D28" s="98">
        <f>[1]April!R28</f>
        <v>141</v>
      </c>
      <c r="E28" s="127">
        <f>[1]April!S28</f>
        <v>33.879432624113477</v>
      </c>
      <c r="F28" s="126">
        <f>[1]May!Q28</f>
        <v>4703</v>
      </c>
      <c r="G28" s="98">
        <f>[1]May!R28</f>
        <v>147.5</v>
      </c>
      <c r="H28" s="127">
        <f>[1]May!S28</f>
        <v>31.884745762711866</v>
      </c>
      <c r="I28" s="126">
        <f>[1]June!Q28</f>
        <v>4221</v>
      </c>
      <c r="J28" s="98">
        <f>[1]June!R28</f>
        <v>174</v>
      </c>
      <c r="K28" s="127">
        <f>[1]June!S28</f>
        <v>24.258620689655171</v>
      </c>
      <c r="L28" s="51"/>
      <c r="M28" s="126">
        <f t="shared" si="0"/>
        <v>13701</v>
      </c>
      <c r="N28" s="98">
        <f t="shared" si="1"/>
        <v>462.5</v>
      </c>
      <c r="O28" s="127">
        <f t="shared" ref="O28" si="16">SUM(M28/N28)</f>
        <v>29.623783783783782</v>
      </c>
      <c r="P28" s="137"/>
      <c r="Q28" s="126">
        <f t="shared" si="2"/>
        <v>52924</v>
      </c>
      <c r="R28" s="154">
        <f t="shared" si="3"/>
        <v>1917.5</v>
      </c>
      <c r="S28" s="127">
        <f t="shared" si="5"/>
        <v>27.600521512385921</v>
      </c>
      <c r="T28" s="29"/>
      <c r="U28" s="43"/>
      <c r="V28" s="43"/>
      <c r="W28" s="43"/>
      <c r="X28" s="43"/>
    </row>
    <row r="29" spans="1:24" ht="15.75" hidden="1" customHeight="1" x14ac:dyDescent="0.25">
      <c r="A29" s="29"/>
      <c r="B29" s="14"/>
      <c r="C29" s="102">
        <f>[1]April!Q29</f>
        <v>0</v>
      </c>
      <c r="D29" s="86">
        <f>[1]April!R29</f>
        <v>0</v>
      </c>
      <c r="E29" s="103" t="str">
        <f>[1]April!S29</f>
        <v>0</v>
      </c>
      <c r="F29" s="102">
        <f>[1]May!Q29</f>
        <v>0</v>
      </c>
      <c r="G29" s="86">
        <f>[1]May!R29</f>
        <v>0</v>
      </c>
      <c r="H29" s="103" t="str">
        <f>[1]May!S29</f>
        <v>0</v>
      </c>
      <c r="I29" s="102">
        <f>[1]June!Q29</f>
        <v>0</v>
      </c>
      <c r="J29" s="86">
        <f>[1]June!R29</f>
        <v>0</v>
      </c>
      <c r="K29" s="103" t="str">
        <f>[1]June!S29</f>
        <v>0</v>
      </c>
      <c r="L29" s="51"/>
      <c r="M29" s="102">
        <f t="shared" si="0"/>
        <v>0</v>
      </c>
      <c r="N29" s="86">
        <f t="shared" si="1"/>
        <v>0</v>
      </c>
      <c r="O29" s="103"/>
      <c r="P29" s="137"/>
      <c r="Q29" s="102">
        <f t="shared" si="2"/>
        <v>0</v>
      </c>
      <c r="R29" s="142">
        <f t="shared" si="3"/>
        <v>0</v>
      </c>
      <c r="S29" s="103"/>
      <c r="T29" s="29"/>
      <c r="U29" s="43"/>
      <c r="V29" s="43"/>
      <c r="W29" s="43"/>
      <c r="X29" s="43"/>
    </row>
    <row r="30" spans="1:24" ht="15.75" customHeight="1" x14ac:dyDescent="0.25">
      <c r="A30" s="32"/>
      <c r="B30" s="15" t="s">
        <v>25</v>
      </c>
      <c r="C30" s="128">
        <f>[1]April!Q30</f>
        <v>5508</v>
      </c>
      <c r="D30" s="99">
        <f>[1]April!R30</f>
        <v>140</v>
      </c>
      <c r="E30" s="129">
        <f>[1]April!S30</f>
        <v>39.342857142857142</v>
      </c>
      <c r="F30" s="128">
        <f>[1]May!Q30</f>
        <v>6369</v>
      </c>
      <c r="G30" s="99">
        <f>[1]May!R30</f>
        <v>133.5</v>
      </c>
      <c r="H30" s="129">
        <f>[1]May!S30</f>
        <v>47.707865168539328</v>
      </c>
      <c r="I30" s="128">
        <f>[1]June!Q30</f>
        <v>3914</v>
      </c>
      <c r="J30" s="99">
        <f>[1]June!R30</f>
        <v>153</v>
      </c>
      <c r="K30" s="129">
        <f>[1]June!S30</f>
        <v>25.58169934640523</v>
      </c>
      <c r="L30" s="51"/>
      <c r="M30" s="128">
        <f t="shared" si="0"/>
        <v>15791</v>
      </c>
      <c r="N30" s="99">
        <f t="shared" si="1"/>
        <v>426.5</v>
      </c>
      <c r="O30" s="129">
        <f t="shared" ref="O30" si="17">SUM(M30/N30)</f>
        <v>37.024618991793666</v>
      </c>
      <c r="P30" s="137"/>
      <c r="Q30" s="128">
        <f t="shared" si="2"/>
        <v>52214</v>
      </c>
      <c r="R30" s="155">
        <f t="shared" si="3"/>
        <v>1759</v>
      </c>
      <c r="S30" s="129">
        <f t="shared" si="5"/>
        <v>29.683911313246163</v>
      </c>
      <c r="T30" s="29"/>
      <c r="U30" s="43"/>
      <c r="V30" s="43"/>
      <c r="W30" s="43"/>
      <c r="X30" s="43"/>
    </row>
    <row r="31" spans="1:24" ht="15.75" hidden="1" customHeight="1" x14ac:dyDescent="0.25">
      <c r="A31" s="32"/>
      <c r="B31" s="15"/>
      <c r="C31" s="102">
        <f>[1]April!Q31</f>
        <v>0</v>
      </c>
      <c r="D31" s="100">
        <f>[1]April!R31</f>
        <v>645</v>
      </c>
      <c r="E31" s="103">
        <f>[1]April!S31</f>
        <v>0</v>
      </c>
      <c r="F31" s="102">
        <f>[1]May!Q31</f>
        <v>0</v>
      </c>
      <c r="G31" s="100">
        <f>[1]May!R31</f>
        <v>0</v>
      </c>
      <c r="H31" s="103" t="str">
        <f>[1]May!S31</f>
        <v>0</v>
      </c>
      <c r="I31" s="102">
        <f>[1]June!Q31</f>
        <v>0</v>
      </c>
      <c r="J31" s="100">
        <f>[1]June!R31</f>
        <v>0</v>
      </c>
      <c r="K31" s="103" t="str">
        <f>[1]June!S31</f>
        <v>0</v>
      </c>
      <c r="L31" s="51"/>
      <c r="M31" s="102">
        <f t="shared" si="0"/>
        <v>0</v>
      </c>
      <c r="N31" s="100">
        <f t="shared" si="1"/>
        <v>645</v>
      </c>
      <c r="O31" s="103"/>
      <c r="P31" s="137"/>
      <c r="Q31" s="102">
        <f t="shared" si="2"/>
        <v>0</v>
      </c>
      <c r="R31" s="142">
        <f t="shared" si="3"/>
        <v>2710</v>
      </c>
      <c r="S31" s="103"/>
      <c r="T31" s="29"/>
      <c r="U31" s="43"/>
      <c r="V31" s="43"/>
      <c r="W31" s="43"/>
      <c r="X31" s="43"/>
    </row>
    <row r="32" spans="1:24" ht="15.75" customHeight="1" x14ac:dyDescent="0.25">
      <c r="A32" s="32"/>
      <c r="B32" s="16" t="s">
        <v>26</v>
      </c>
      <c r="C32" s="130">
        <f>[1]April!Q32</f>
        <v>645</v>
      </c>
      <c r="D32" s="101">
        <f>[1]April!R32</f>
        <v>64</v>
      </c>
      <c r="E32" s="131">
        <f>[1]April!S32</f>
        <v>10.078125</v>
      </c>
      <c r="F32" s="130">
        <f>[1]May!Q32</f>
        <v>733</v>
      </c>
      <c r="G32" s="101">
        <f>[1]May!R32</f>
        <v>68</v>
      </c>
      <c r="H32" s="131">
        <f>[1]May!S32</f>
        <v>10.779411764705882</v>
      </c>
      <c r="I32" s="130">
        <f>[1]June!Q32</f>
        <v>890</v>
      </c>
      <c r="J32" s="101">
        <f>[1]June!R32</f>
        <v>68</v>
      </c>
      <c r="K32" s="131">
        <f>[1]June!S32</f>
        <v>13.088235294117647</v>
      </c>
      <c r="L32" s="82"/>
      <c r="M32" s="130">
        <f t="shared" si="0"/>
        <v>2268</v>
      </c>
      <c r="N32" s="101">
        <f t="shared" si="1"/>
        <v>200</v>
      </c>
      <c r="O32" s="131">
        <f t="shared" ref="O32" si="18">SUM(M32/N32)</f>
        <v>11.34</v>
      </c>
      <c r="P32" s="63"/>
      <c r="Q32" s="130">
        <f t="shared" si="2"/>
        <v>8479</v>
      </c>
      <c r="R32" s="156">
        <f t="shared" si="3"/>
        <v>816</v>
      </c>
      <c r="S32" s="131">
        <f t="shared" si="5"/>
        <v>10.390931372549019</v>
      </c>
      <c r="T32" s="32"/>
      <c r="U32" s="39"/>
      <c r="V32" s="39"/>
      <c r="W32" s="39"/>
      <c r="X32" s="39"/>
    </row>
    <row r="33" spans="1:24" ht="15.75" hidden="1" customHeight="1" x14ac:dyDescent="0.25">
      <c r="A33" s="63"/>
      <c r="B33" s="67"/>
      <c r="C33" s="102">
        <f>[1]April!Q33</f>
        <v>0</v>
      </c>
      <c r="D33" s="100">
        <f>[1]April!R33</f>
        <v>408</v>
      </c>
      <c r="E33" s="103">
        <f>[1]April!S33</f>
        <v>0</v>
      </c>
      <c r="F33" s="102">
        <f>[1]May!Q33</f>
        <v>0</v>
      </c>
      <c r="G33" s="100">
        <f>[1]May!R33</f>
        <v>0</v>
      </c>
      <c r="H33" s="103" t="str">
        <f>[1]May!S33</f>
        <v>0</v>
      </c>
      <c r="I33" s="102">
        <f>[1]June!Q33</f>
        <v>0</v>
      </c>
      <c r="J33" s="100">
        <f>[1]June!R33</f>
        <v>0</v>
      </c>
      <c r="K33" s="103" t="str">
        <f>[1]June!S33</f>
        <v>0</v>
      </c>
      <c r="L33" s="82"/>
      <c r="M33" s="102">
        <f t="shared" si="0"/>
        <v>0</v>
      </c>
      <c r="N33" s="100">
        <f t="shared" si="1"/>
        <v>408</v>
      </c>
      <c r="O33" s="103"/>
      <c r="P33" s="63"/>
      <c r="Q33" s="102">
        <f t="shared" si="2"/>
        <v>0</v>
      </c>
      <c r="R33" s="142">
        <f t="shared" si="3"/>
        <v>1898</v>
      </c>
      <c r="S33" s="103"/>
      <c r="T33" s="32"/>
      <c r="U33" s="39"/>
      <c r="V33" s="39"/>
      <c r="W33" s="39"/>
      <c r="X33" s="39"/>
    </row>
    <row r="34" spans="1:24" ht="15.75" customHeight="1" thickBot="1" x14ac:dyDescent="0.3">
      <c r="A34" s="34"/>
      <c r="B34" s="71" t="s">
        <v>27</v>
      </c>
      <c r="C34" s="132">
        <f>[1]April!Q34</f>
        <v>408</v>
      </c>
      <c r="D34" s="133">
        <f>[1]April!R34</f>
        <v>64</v>
      </c>
      <c r="E34" s="134">
        <f>[1]April!S34</f>
        <v>6.375</v>
      </c>
      <c r="F34" s="132">
        <f>[1]May!Q34</f>
        <v>537</v>
      </c>
      <c r="G34" s="133">
        <f>[1]May!R34</f>
        <v>68</v>
      </c>
      <c r="H34" s="134">
        <f>[1]May!S34</f>
        <v>7.8970588235294121</v>
      </c>
      <c r="I34" s="132">
        <f>[1]June!Q34</f>
        <v>502</v>
      </c>
      <c r="J34" s="133">
        <f>[1]June!R34</f>
        <v>68</v>
      </c>
      <c r="K34" s="134">
        <f>[1]June!S34</f>
        <v>7.382352941176471</v>
      </c>
      <c r="L34" s="82"/>
      <c r="M34" s="132">
        <f t="shared" si="0"/>
        <v>1447</v>
      </c>
      <c r="N34" s="133">
        <f t="shared" si="1"/>
        <v>200</v>
      </c>
      <c r="O34" s="134">
        <f t="shared" ref="O34" si="19">SUM(M34/N34)</f>
        <v>7.2350000000000003</v>
      </c>
      <c r="P34" s="63"/>
      <c r="Q34" s="132">
        <f t="shared" si="2"/>
        <v>6242</v>
      </c>
      <c r="R34" s="158">
        <f t="shared" si="3"/>
        <v>832</v>
      </c>
      <c r="S34" s="134">
        <f t="shared" si="5"/>
        <v>7.5024038461538458</v>
      </c>
      <c r="T34" s="32"/>
      <c r="U34" s="39"/>
      <c r="V34" s="39"/>
      <c r="W34" s="39"/>
      <c r="X34" s="39"/>
    </row>
    <row r="35" spans="1:24" ht="15.75" hidden="1" customHeight="1" thickBot="1" x14ac:dyDescent="0.3">
      <c r="A35" s="69"/>
      <c r="B35" s="70"/>
      <c r="C35" s="35">
        <f>[1]April!Q35</f>
        <v>0</v>
      </c>
      <c r="D35" s="36">
        <f>[1]April!R35</f>
        <v>0</v>
      </c>
      <c r="E35" s="68">
        <f>[1]April!S35</f>
        <v>0</v>
      </c>
      <c r="F35" s="35">
        <f>[1]May!Q35</f>
        <v>0</v>
      </c>
      <c r="G35" s="36">
        <f>[1]May!R35</f>
        <v>0</v>
      </c>
      <c r="H35" s="68">
        <f>[1]May!S35</f>
        <v>0</v>
      </c>
      <c r="I35" s="35"/>
      <c r="J35" s="74"/>
      <c r="K35" s="68"/>
      <c r="L35" s="33"/>
      <c r="M35" s="72"/>
      <c r="N35" s="73"/>
      <c r="O35" s="68"/>
      <c r="P35" s="33"/>
      <c r="Q35" s="72"/>
      <c r="R35" s="73"/>
      <c r="S35" s="68"/>
      <c r="T35" s="32"/>
      <c r="U35" s="39"/>
      <c r="V35" s="39"/>
      <c r="W35" s="39"/>
      <c r="X35" s="39"/>
    </row>
    <row r="36" spans="1:24" ht="14.25" customHeight="1" thickBot="1" x14ac:dyDescent="0.3">
      <c r="A36" s="34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4"/>
      <c r="M36" s="37"/>
      <c r="N36" s="37"/>
      <c r="O36" s="37"/>
      <c r="P36" s="34"/>
      <c r="Q36" s="37"/>
      <c r="R36" s="37"/>
      <c r="S36" s="37"/>
      <c r="T36" s="46"/>
      <c r="U36" s="44"/>
      <c r="V36" s="44"/>
      <c r="W36" s="44"/>
      <c r="X36" s="44"/>
    </row>
    <row r="37" spans="1:24" ht="16.5" customHeight="1" thickBot="1" x14ac:dyDescent="0.3">
      <c r="A37" s="18"/>
      <c r="B37" s="165" t="s">
        <v>36</v>
      </c>
      <c r="C37" s="167" t="s">
        <v>3</v>
      </c>
      <c r="D37" s="168"/>
      <c r="E37" s="169"/>
      <c r="F37" s="167" t="s">
        <v>4</v>
      </c>
      <c r="G37" s="168"/>
      <c r="H37" s="169"/>
      <c r="I37" s="167" t="s">
        <v>5</v>
      </c>
      <c r="J37" s="168"/>
      <c r="K37" s="168"/>
      <c r="L37" s="19"/>
      <c r="M37" s="162" t="s">
        <v>31</v>
      </c>
      <c r="N37" s="162"/>
      <c r="O37" s="163"/>
      <c r="P37" s="25"/>
      <c r="Q37" s="170"/>
      <c r="R37" s="170"/>
      <c r="S37" s="170"/>
      <c r="T37" s="38"/>
      <c r="U37" s="38"/>
      <c r="V37" s="38"/>
      <c r="W37" s="38"/>
      <c r="X37" s="39"/>
    </row>
    <row r="38" spans="1:24" ht="45.75" thickBot="1" x14ac:dyDescent="0.3">
      <c r="A38" s="20"/>
      <c r="B38" s="166"/>
      <c r="C38" s="21" t="s">
        <v>33</v>
      </c>
      <c r="D38" s="22" t="s">
        <v>34</v>
      </c>
      <c r="E38" s="23" t="s">
        <v>35</v>
      </c>
      <c r="F38" s="21" t="s">
        <v>33</v>
      </c>
      <c r="G38" s="22" t="s">
        <v>34</v>
      </c>
      <c r="H38" s="23" t="s">
        <v>35</v>
      </c>
      <c r="I38" s="21" t="s">
        <v>33</v>
      </c>
      <c r="J38" s="22" t="s">
        <v>34</v>
      </c>
      <c r="K38" s="24" t="s">
        <v>35</v>
      </c>
      <c r="L38" s="25"/>
      <c r="M38" s="26" t="s">
        <v>33</v>
      </c>
      <c r="N38" s="22" t="s">
        <v>34</v>
      </c>
      <c r="O38" s="23" t="s">
        <v>35</v>
      </c>
      <c r="P38" s="28"/>
      <c r="Q38" s="38"/>
      <c r="R38" s="38"/>
      <c r="S38" s="38"/>
      <c r="T38" s="41"/>
      <c r="U38" s="38"/>
      <c r="V38" s="38"/>
      <c r="W38" s="38"/>
      <c r="X38" s="40"/>
    </row>
    <row r="39" spans="1:24" ht="15.75" x14ac:dyDescent="0.25">
      <c r="A39" s="27"/>
      <c r="B39" s="1" t="s">
        <v>12</v>
      </c>
      <c r="C39" s="79">
        <f>[1]July!Q4</f>
        <v>5206</v>
      </c>
      <c r="D39" s="80">
        <f>[1]July!R4</f>
        <v>223</v>
      </c>
      <c r="E39" s="81">
        <f>[1]July!S4</f>
        <v>23.345291479820627</v>
      </c>
      <c r="F39" s="79">
        <f>[1]August!T4</f>
        <v>6028</v>
      </c>
      <c r="G39" s="80">
        <f>[1]August!U4</f>
        <v>212</v>
      </c>
      <c r="H39" s="81">
        <f>[1]August!V4</f>
        <v>28.433962264150942</v>
      </c>
      <c r="I39" s="79">
        <f>[1]September!Q4</f>
        <v>4664</v>
      </c>
      <c r="J39" s="80">
        <f>[1]September!R4</f>
        <v>220</v>
      </c>
      <c r="K39" s="81">
        <f>[1]September!S4</f>
        <v>21.2</v>
      </c>
      <c r="L39" s="28"/>
      <c r="M39" s="79">
        <f t="shared" ref="M39:N70" si="20">SUM(C39,F39,I39)</f>
        <v>15898</v>
      </c>
      <c r="N39" s="80">
        <f t="shared" si="20"/>
        <v>655</v>
      </c>
      <c r="O39" s="81">
        <f>SUM(M39/N39)</f>
        <v>24.27175572519084</v>
      </c>
      <c r="P39" s="30"/>
      <c r="Q39" s="41"/>
      <c r="R39" s="41"/>
      <c r="S39" s="41"/>
      <c r="T39" s="42"/>
      <c r="U39" s="41"/>
      <c r="V39" s="41"/>
      <c r="W39" s="41"/>
      <c r="X39" s="41"/>
    </row>
    <row r="40" spans="1:24" ht="15.75" hidden="1" x14ac:dyDescent="0.25">
      <c r="A40" s="29"/>
      <c r="B40" s="1"/>
      <c r="C40" s="102">
        <f>[1]July!Q5</f>
        <v>0</v>
      </c>
      <c r="D40" s="86">
        <f>[1]July!R5</f>
        <v>0</v>
      </c>
      <c r="E40" s="103" t="str">
        <f>[1]July!S5</f>
        <v>0</v>
      </c>
      <c r="F40" s="102">
        <f>[1]August!T5</f>
        <v>0</v>
      </c>
      <c r="G40" s="86">
        <f>[1]August!U5</f>
        <v>0</v>
      </c>
      <c r="H40" s="103" t="str">
        <f>[1]August!V5</f>
        <v>0</v>
      </c>
      <c r="I40" s="102">
        <f>[1]September!Q5</f>
        <v>0</v>
      </c>
      <c r="J40" s="86">
        <f>[1]September!R5</f>
        <v>0</v>
      </c>
      <c r="K40" s="103" t="str">
        <f>[1]September!S5</f>
        <v>0</v>
      </c>
      <c r="L40" s="28"/>
      <c r="M40" s="102">
        <f t="shared" si="20"/>
        <v>0</v>
      </c>
      <c r="N40" s="86">
        <f t="shared" si="20"/>
        <v>0</v>
      </c>
      <c r="O40" s="103"/>
      <c r="P40" s="31"/>
      <c r="Q40" s="42"/>
      <c r="R40" s="42"/>
      <c r="S40" s="42"/>
      <c r="T40" s="43"/>
      <c r="U40" s="42"/>
      <c r="V40" s="42"/>
      <c r="W40" s="42"/>
      <c r="X40" s="42"/>
    </row>
    <row r="41" spans="1:24" ht="15.75" x14ac:dyDescent="0.25">
      <c r="A41" s="29"/>
      <c r="B41" s="3" t="s">
        <v>13</v>
      </c>
      <c r="C41" s="104">
        <f>[1]July!Q6</f>
        <v>2895</v>
      </c>
      <c r="D41" s="87">
        <f>[1]July!R6</f>
        <v>162</v>
      </c>
      <c r="E41" s="105">
        <f>[1]July!S6</f>
        <v>17.87037037037037</v>
      </c>
      <c r="F41" s="104">
        <f>[1]August!T6</f>
        <v>1897</v>
      </c>
      <c r="G41" s="87">
        <f>[1]August!U6</f>
        <v>146.5</v>
      </c>
      <c r="H41" s="105">
        <f>[1]August!V6</f>
        <v>12.948805460750853</v>
      </c>
      <c r="I41" s="104">
        <f>[1]September!Q6</f>
        <v>2162</v>
      </c>
      <c r="J41" s="87">
        <f>[1]September!R6</f>
        <v>146.5</v>
      </c>
      <c r="K41" s="105">
        <f>[1]September!S6</f>
        <v>14.757679180887372</v>
      </c>
      <c r="L41" s="30"/>
      <c r="M41" s="104">
        <f t="shared" si="20"/>
        <v>6954</v>
      </c>
      <c r="N41" s="87">
        <f t="shared" si="20"/>
        <v>455</v>
      </c>
      <c r="O41" s="105">
        <f t="shared" ref="O41" si="21">SUM(M41/N41)</f>
        <v>15.283516483516484</v>
      </c>
      <c r="P41" s="31"/>
      <c r="Q41" s="43"/>
      <c r="R41" s="43"/>
      <c r="S41" s="43"/>
      <c r="T41" s="43"/>
      <c r="U41" s="43"/>
      <c r="V41" s="43"/>
      <c r="W41" s="43"/>
      <c r="X41" s="43"/>
    </row>
    <row r="42" spans="1:24" ht="15.75" hidden="1" x14ac:dyDescent="0.25">
      <c r="A42" s="29"/>
      <c r="B42" s="3"/>
      <c r="C42" s="102">
        <f>[1]July!Q7</f>
        <v>0</v>
      </c>
      <c r="D42" s="86">
        <f>[1]July!R7</f>
        <v>0</v>
      </c>
      <c r="E42" s="103" t="str">
        <f>[1]July!S7</f>
        <v>0</v>
      </c>
      <c r="F42" s="102">
        <f>[1]August!T7</f>
        <v>0</v>
      </c>
      <c r="G42" s="86">
        <f>[1]August!U7</f>
        <v>0</v>
      </c>
      <c r="H42" s="103" t="str">
        <f>[1]August!V7</f>
        <v>0</v>
      </c>
      <c r="I42" s="102">
        <f>[1]September!Q7</f>
        <v>0</v>
      </c>
      <c r="J42" s="86">
        <f>[1]September!R7</f>
        <v>0</v>
      </c>
      <c r="K42" s="103" t="str">
        <f>[1]September!S7</f>
        <v>0</v>
      </c>
      <c r="L42" s="30"/>
      <c r="M42" s="102">
        <f t="shared" si="20"/>
        <v>0</v>
      </c>
      <c r="N42" s="86">
        <f t="shared" si="20"/>
        <v>0</v>
      </c>
      <c r="O42" s="103"/>
      <c r="P42" s="31"/>
      <c r="Q42" s="43"/>
      <c r="R42" s="43"/>
      <c r="S42" s="43"/>
      <c r="T42" s="43"/>
      <c r="U42" s="43"/>
      <c r="V42" s="43"/>
      <c r="W42" s="43"/>
      <c r="X42" s="43"/>
    </row>
    <row r="43" spans="1:24" ht="15.75" x14ac:dyDescent="0.25">
      <c r="A43" s="27"/>
      <c r="B43" s="4" t="s">
        <v>14</v>
      </c>
      <c r="C43" s="106">
        <f>[1]July!Q8</f>
        <v>21621</v>
      </c>
      <c r="D43" s="88">
        <f>[1]July!R8</f>
        <v>254.5</v>
      </c>
      <c r="E43" s="107">
        <f>[1]July!S8</f>
        <v>84.954813359528487</v>
      </c>
      <c r="F43" s="106">
        <f>[1]August!T8</f>
        <v>22199</v>
      </c>
      <c r="G43" s="88">
        <f>[1]August!U8</f>
        <v>236.5</v>
      </c>
      <c r="H43" s="107">
        <f>[1]August!V8</f>
        <v>93.864693446088793</v>
      </c>
      <c r="I43" s="106">
        <f>[1]September!Q8</f>
        <v>22248</v>
      </c>
      <c r="J43" s="88">
        <f>[1]September!R8</f>
        <v>244</v>
      </c>
      <c r="K43" s="107">
        <f>[1]September!S8</f>
        <v>91.180327868852459</v>
      </c>
      <c r="L43" s="31"/>
      <c r="M43" s="106">
        <f t="shared" si="20"/>
        <v>66068</v>
      </c>
      <c r="N43" s="88">
        <f t="shared" si="20"/>
        <v>735</v>
      </c>
      <c r="O43" s="107">
        <f t="shared" ref="O43" si="22">SUM(M43/N43)</f>
        <v>89.888435374149665</v>
      </c>
      <c r="P43" s="30"/>
      <c r="Q43" s="43"/>
      <c r="R43" s="43"/>
      <c r="S43" s="43"/>
      <c r="T43" s="42"/>
      <c r="U43" s="43"/>
      <c r="V43" s="43"/>
      <c r="W43" s="43"/>
      <c r="X43" s="43"/>
    </row>
    <row r="44" spans="1:24" ht="15.75" hidden="1" x14ac:dyDescent="0.25">
      <c r="A44" s="29"/>
      <c r="B44" s="4"/>
      <c r="C44" s="102">
        <f>[1]July!Q9</f>
        <v>0</v>
      </c>
      <c r="D44" s="86">
        <f>[1]July!R9</f>
        <v>0</v>
      </c>
      <c r="E44" s="103" t="str">
        <f>[1]July!S9</f>
        <v>0</v>
      </c>
      <c r="F44" s="102">
        <f>[1]August!T9</f>
        <v>0</v>
      </c>
      <c r="G44" s="86">
        <f>[1]August!U9</f>
        <v>0</v>
      </c>
      <c r="H44" s="103" t="str">
        <f>[1]August!V9</f>
        <v>0</v>
      </c>
      <c r="I44" s="102">
        <f>[1]September!Q9</f>
        <v>0</v>
      </c>
      <c r="J44" s="86">
        <f>[1]September!R9</f>
        <v>0</v>
      </c>
      <c r="K44" s="103" t="str">
        <f>[1]September!S9</f>
        <v>0</v>
      </c>
      <c r="L44" s="31"/>
      <c r="M44" s="102">
        <f t="shared" si="20"/>
        <v>0</v>
      </c>
      <c r="N44" s="86">
        <f t="shared" si="20"/>
        <v>0</v>
      </c>
      <c r="O44" s="103"/>
      <c r="P44" s="31"/>
      <c r="Q44" s="42"/>
      <c r="R44" s="42"/>
      <c r="S44" s="42"/>
      <c r="T44" s="43"/>
      <c r="U44" s="42"/>
      <c r="V44" s="42"/>
      <c r="W44" s="42"/>
      <c r="X44" s="42"/>
    </row>
    <row r="45" spans="1:24" ht="15.75" x14ac:dyDescent="0.25">
      <c r="A45" s="27"/>
      <c r="B45" s="5" t="s">
        <v>15</v>
      </c>
      <c r="C45" s="108">
        <f>[1]July!Q10</f>
        <v>16195</v>
      </c>
      <c r="D45" s="89">
        <f>[1]July!R10</f>
        <v>227</v>
      </c>
      <c r="E45" s="109">
        <f>[1]July!S10</f>
        <v>71.343612334801762</v>
      </c>
      <c r="F45" s="108">
        <f>[1]August!T10</f>
        <v>15398</v>
      </c>
      <c r="G45" s="89">
        <f>[1]August!U10</f>
        <v>209.5</v>
      </c>
      <c r="H45" s="109">
        <f>[1]August!V10</f>
        <v>73.498806682577566</v>
      </c>
      <c r="I45" s="108">
        <f>[1]September!Q10</f>
        <v>15513</v>
      </c>
      <c r="J45" s="89">
        <f>[1]September!R10</f>
        <v>219.5</v>
      </c>
      <c r="K45" s="109">
        <f>[1]September!S10</f>
        <v>70.674259681093389</v>
      </c>
      <c r="L45" s="31"/>
      <c r="M45" s="108">
        <f t="shared" si="20"/>
        <v>47106</v>
      </c>
      <c r="N45" s="89">
        <f t="shared" si="20"/>
        <v>656</v>
      </c>
      <c r="O45" s="109">
        <f t="shared" ref="O45" si="23">SUM(M45/N45)</f>
        <v>71.807926829268297</v>
      </c>
      <c r="P45" s="30"/>
      <c r="Q45" s="43"/>
      <c r="R45" s="43"/>
      <c r="S45" s="43"/>
      <c r="T45" s="42"/>
      <c r="U45" s="43"/>
      <c r="V45" s="43"/>
      <c r="W45" s="43"/>
      <c r="X45" s="43"/>
    </row>
    <row r="46" spans="1:24" ht="15.75" hidden="1" x14ac:dyDescent="0.25">
      <c r="A46" s="29"/>
      <c r="B46" s="5"/>
      <c r="C46" s="102">
        <f>[1]July!Q11</f>
        <v>0</v>
      </c>
      <c r="D46" s="86">
        <f>[1]July!R11</f>
        <v>0</v>
      </c>
      <c r="E46" s="103" t="str">
        <f>[1]July!S11</f>
        <v>0</v>
      </c>
      <c r="F46" s="102">
        <f>[1]August!T11</f>
        <v>0</v>
      </c>
      <c r="G46" s="86">
        <f>[1]August!U11</f>
        <v>0</v>
      </c>
      <c r="H46" s="103" t="str">
        <f>[1]August!V11</f>
        <v>0</v>
      </c>
      <c r="I46" s="102">
        <f>[1]September!Q11</f>
        <v>0</v>
      </c>
      <c r="J46" s="86">
        <f>[1]September!R11</f>
        <v>0</v>
      </c>
      <c r="K46" s="103" t="str">
        <f>[1]September!S11</f>
        <v>0</v>
      </c>
      <c r="L46" s="31"/>
      <c r="M46" s="102">
        <f t="shared" si="20"/>
        <v>0</v>
      </c>
      <c r="N46" s="86">
        <f t="shared" si="20"/>
        <v>0</v>
      </c>
      <c r="O46" s="103"/>
      <c r="P46" s="31"/>
      <c r="Q46" s="42"/>
      <c r="R46" s="42"/>
      <c r="S46" s="42"/>
      <c r="T46" s="43"/>
      <c r="U46" s="42"/>
      <c r="V46" s="42"/>
      <c r="W46" s="42"/>
      <c r="X46" s="42"/>
    </row>
    <row r="47" spans="1:24" ht="15.75" x14ac:dyDescent="0.25">
      <c r="A47" s="29"/>
      <c r="B47" s="6" t="s">
        <v>16</v>
      </c>
      <c r="C47" s="110">
        <f>[1]July!Q12</f>
        <v>9709</v>
      </c>
      <c r="D47" s="90">
        <f>[1]July!R12</f>
        <v>219.5</v>
      </c>
      <c r="E47" s="111">
        <f>[1]July!S12</f>
        <v>44.232346241457861</v>
      </c>
      <c r="F47" s="110">
        <f>[1]August!T12</f>
        <v>5713</v>
      </c>
      <c r="G47" s="90">
        <f>[1]August!U12</f>
        <v>209.5</v>
      </c>
      <c r="H47" s="111">
        <f>[1]August!V12</f>
        <v>27.269689737470166</v>
      </c>
      <c r="I47" s="110">
        <f>[1]September!Q12</f>
        <v>0</v>
      </c>
      <c r="J47" s="90">
        <f>[1]September!R12</f>
        <v>220</v>
      </c>
      <c r="K47" s="111">
        <f>[1]September!S12</f>
        <v>0</v>
      </c>
      <c r="L47" s="31"/>
      <c r="M47" s="110">
        <f t="shared" si="20"/>
        <v>15422</v>
      </c>
      <c r="N47" s="90">
        <f t="shared" si="20"/>
        <v>649</v>
      </c>
      <c r="O47" s="111">
        <f t="shared" ref="O47" si="24">SUM(M47/N47)</f>
        <v>23.762711864406779</v>
      </c>
      <c r="P47" s="31"/>
      <c r="Q47" s="43"/>
      <c r="R47" s="43"/>
      <c r="S47" s="43"/>
      <c r="T47" s="43"/>
      <c r="U47" s="43"/>
      <c r="V47" s="43"/>
      <c r="W47" s="43"/>
      <c r="X47" s="43"/>
    </row>
    <row r="48" spans="1:24" ht="15.75" hidden="1" x14ac:dyDescent="0.25">
      <c r="A48" s="29"/>
      <c r="B48" s="6"/>
      <c r="C48" s="102">
        <f>[1]July!Q13</f>
        <v>0</v>
      </c>
      <c r="D48" s="86">
        <f>[1]July!R13</f>
        <v>0</v>
      </c>
      <c r="E48" s="103" t="str">
        <f>[1]July!S13</f>
        <v>0</v>
      </c>
      <c r="F48" s="102">
        <f>[1]August!T13</f>
        <v>0</v>
      </c>
      <c r="G48" s="86">
        <f>[1]August!U13</f>
        <v>0</v>
      </c>
      <c r="H48" s="103" t="str">
        <f>[1]August!V13</f>
        <v>0</v>
      </c>
      <c r="I48" s="102">
        <f>[1]September!Q13</f>
        <v>0</v>
      </c>
      <c r="J48" s="86">
        <f>[1]September!R13</f>
        <v>0</v>
      </c>
      <c r="K48" s="103" t="str">
        <f>[1]September!S13</f>
        <v>0</v>
      </c>
      <c r="L48" s="31"/>
      <c r="M48" s="102">
        <f t="shared" si="20"/>
        <v>0</v>
      </c>
      <c r="N48" s="86">
        <f t="shared" si="20"/>
        <v>0</v>
      </c>
      <c r="O48" s="103"/>
      <c r="P48" s="31"/>
      <c r="Q48" s="43"/>
      <c r="R48" s="43"/>
      <c r="S48" s="43"/>
      <c r="T48" s="43"/>
      <c r="U48" s="43"/>
      <c r="V48" s="43"/>
      <c r="W48" s="43"/>
      <c r="X48" s="43"/>
    </row>
    <row r="49" spans="1:24" ht="15.75" x14ac:dyDescent="0.25">
      <c r="A49" s="29"/>
      <c r="B49" s="7" t="s">
        <v>17</v>
      </c>
      <c r="C49" s="112">
        <f>[1]July!Q14</f>
        <v>7957</v>
      </c>
      <c r="D49" s="91">
        <f>[1]July!R14</f>
        <v>174.5</v>
      </c>
      <c r="E49" s="113">
        <f>[1]July!S14</f>
        <v>45.598853868194844</v>
      </c>
      <c r="F49" s="112">
        <f>[1]August!T14</f>
        <v>6936</v>
      </c>
      <c r="G49" s="91">
        <f>[1]August!U14</f>
        <v>167.5</v>
      </c>
      <c r="H49" s="113">
        <f>[1]August!V14</f>
        <v>41.408955223880596</v>
      </c>
      <c r="I49" s="112">
        <f>[1]September!Q14</f>
        <v>8738</v>
      </c>
      <c r="J49" s="91">
        <f>[1]September!R14</f>
        <v>170.5</v>
      </c>
      <c r="K49" s="113">
        <f>[1]September!S14</f>
        <v>51.249266862170089</v>
      </c>
      <c r="L49" s="30"/>
      <c r="M49" s="112">
        <f t="shared" si="20"/>
        <v>23631</v>
      </c>
      <c r="N49" s="91">
        <f t="shared" si="20"/>
        <v>512.5</v>
      </c>
      <c r="O49" s="113">
        <f t="shared" ref="O49" si="25">SUM(M49/N49)</f>
        <v>46.109268292682927</v>
      </c>
      <c r="P49" s="31"/>
      <c r="Q49" s="43"/>
      <c r="R49" s="43"/>
      <c r="S49" s="43"/>
      <c r="T49" s="43"/>
      <c r="U49" s="43"/>
      <c r="V49" s="43"/>
      <c r="W49" s="43"/>
      <c r="X49" s="43"/>
    </row>
    <row r="50" spans="1:24" ht="15.75" hidden="1" x14ac:dyDescent="0.25">
      <c r="A50" s="29"/>
      <c r="B50" s="7"/>
      <c r="C50" s="102">
        <f>[1]July!Q15</f>
        <v>0</v>
      </c>
      <c r="D50" s="86">
        <f>[1]July!R15</f>
        <v>0</v>
      </c>
      <c r="E50" s="103" t="str">
        <f>[1]July!S15</f>
        <v>0</v>
      </c>
      <c r="F50" s="102">
        <f>[1]August!T15</f>
        <v>0</v>
      </c>
      <c r="G50" s="86">
        <f>[1]August!U15</f>
        <v>0</v>
      </c>
      <c r="H50" s="103" t="str">
        <f>[1]August!V15</f>
        <v>0</v>
      </c>
      <c r="I50" s="102">
        <f>[1]September!Q15</f>
        <v>0</v>
      </c>
      <c r="J50" s="86">
        <f>[1]September!R15</f>
        <v>0</v>
      </c>
      <c r="K50" s="103" t="str">
        <f>[1]September!S15</f>
        <v>0</v>
      </c>
      <c r="L50" s="30"/>
      <c r="M50" s="102">
        <f t="shared" si="20"/>
        <v>0</v>
      </c>
      <c r="N50" s="86">
        <f t="shared" si="20"/>
        <v>0</v>
      </c>
      <c r="O50" s="103"/>
      <c r="P50" s="31"/>
      <c r="Q50" s="43"/>
      <c r="R50" s="43"/>
      <c r="S50" s="43"/>
      <c r="T50" s="43"/>
      <c r="U50" s="43"/>
      <c r="V50" s="43"/>
      <c r="W50" s="43"/>
      <c r="X50" s="43"/>
    </row>
    <row r="51" spans="1:24" ht="15.75" x14ac:dyDescent="0.25">
      <c r="A51" s="29"/>
      <c r="B51" s="8" t="s">
        <v>18</v>
      </c>
      <c r="C51" s="114">
        <f>[1]July!Q16</f>
        <v>11390</v>
      </c>
      <c r="D51" s="92">
        <f>[1]July!R16</f>
        <v>231.5</v>
      </c>
      <c r="E51" s="115">
        <f>[1]July!S16</f>
        <v>49.200863930885532</v>
      </c>
      <c r="F51" s="114">
        <f>[1]August!T16</f>
        <v>5518</v>
      </c>
      <c r="G51" s="92">
        <f>[1]August!U16</f>
        <v>224.5</v>
      </c>
      <c r="H51" s="115">
        <f>[1]August!V16</f>
        <v>24.579064587973274</v>
      </c>
      <c r="I51" s="114">
        <f>[1]September!Q16</f>
        <v>0</v>
      </c>
      <c r="J51" s="92">
        <f>[1]September!R16</f>
        <v>232</v>
      </c>
      <c r="K51" s="115">
        <f>[1]September!S16</f>
        <v>0</v>
      </c>
      <c r="L51" s="31"/>
      <c r="M51" s="114">
        <f t="shared" si="20"/>
        <v>16908</v>
      </c>
      <c r="N51" s="92">
        <f t="shared" si="20"/>
        <v>688</v>
      </c>
      <c r="O51" s="115">
        <f t="shared" ref="O51" si="26">SUM(M51/N51)</f>
        <v>24.575581395348838</v>
      </c>
      <c r="P51" s="31"/>
      <c r="Q51" s="43"/>
      <c r="R51" s="43"/>
      <c r="S51" s="43"/>
      <c r="T51" s="43"/>
      <c r="U51" s="43"/>
      <c r="V51" s="43"/>
      <c r="W51" s="43"/>
      <c r="X51" s="43"/>
    </row>
    <row r="52" spans="1:24" ht="15.75" hidden="1" x14ac:dyDescent="0.25">
      <c r="A52" s="32"/>
      <c r="B52" s="8"/>
      <c r="C52" s="102">
        <f>[1]July!Q17</f>
        <v>0</v>
      </c>
      <c r="D52" s="86">
        <f>[1]July!R17</f>
        <v>0</v>
      </c>
      <c r="E52" s="103" t="str">
        <f>[1]July!S17</f>
        <v>0</v>
      </c>
      <c r="F52" s="102">
        <f>[1]August!T17</f>
        <v>0</v>
      </c>
      <c r="G52" s="86">
        <f>[1]August!U17</f>
        <v>0</v>
      </c>
      <c r="H52" s="103" t="str">
        <f>[1]August!V17</f>
        <v>0</v>
      </c>
      <c r="I52" s="102">
        <f>[1]September!Q17</f>
        <v>0</v>
      </c>
      <c r="J52" s="86">
        <f>[1]September!R17</f>
        <v>0</v>
      </c>
      <c r="K52" s="103" t="str">
        <f>[1]September!S17</f>
        <v>0</v>
      </c>
      <c r="L52" s="31"/>
      <c r="M52" s="102">
        <f t="shared" si="20"/>
        <v>0</v>
      </c>
      <c r="N52" s="86">
        <f t="shared" si="20"/>
        <v>0</v>
      </c>
      <c r="O52" s="103"/>
      <c r="P52" s="33"/>
      <c r="Q52" s="43"/>
      <c r="R52" s="43"/>
      <c r="S52" s="43"/>
      <c r="T52" s="39"/>
      <c r="U52" s="43"/>
      <c r="V52" s="43"/>
      <c r="W52" s="43"/>
      <c r="X52" s="43"/>
    </row>
    <row r="53" spans="1:24" ht="15.75" x14ac:dyDescent="0.25">
      <c r="A53" s="32"/>
      <c r="B53" s="9" t="s">
        <v>19</v>
      </c>
      <c r="C53" s="116">
        <f>[1]July!Q18</f>
        <v>13434</v>
      </c>
      <c r="D53" s="93">
        <f>[1]July!R18</f>
        <v>201.5</v>
      </c>
      <c r="E53" s="117">
        <f>[1]July!S18</f>
        <v>66.669975186104224</v>
      </c>
      <c r="F53" s="116">
        <f>[1]August!T18</f>
        <v>12522</v>
      </c>
      <c r="G53" s="93">
        <f>[1]August!U18</f>
        <v>194.5</v>
      </c>
      <c r="H53" s="117">
        <f>[1]August!V18</f>
        <v>64.38046272493574</v>
      </c>
      <c r="I53" s="116">
        <f>[1]September!Q18</f>
        <v>11378</v>
      </c>
      <c r="J53" s="93">
        <f>[1]September!R18</f>
        <v>194.5</v>
      </c>
      <c r="K53" s="117">
        <f>[1]September!S18</f>
        <v>58.498714652956295</v>
      </c>
      <c r="L53" s="30"/>
      <c r="M53" s="116">
        <f t="shared" si="20"/>
        <v>37334</v>
      </c>
      <c r="N53" s="93">
        <f t="shared" si="20"/>
        <v>590.5</v>
      </c>
      <c r="O53" s="117">
        <f t="shared" ref="O53" si="27">SUM(M53/N53)</f>
        <v>63.224386113463169</v>
      </c>
      <c r="P53" s="33"/>
      <c r="Q53" s="39"/>
      <c r="R53" s="39"/>
      <c r="S53" s="39"/>
      <c r="T53" s="39"/>
      <c r="U53" s="39"/>
      <c r="V53" s="39"/>
      <c r="W53" s="39"/>
      <c r="X53" s="39"/>
    </row>
    <row r="54" spans="1:24" ht="15.75" hidden="1" x14ac:dyDescent="0.25">
      <c r="A54" s="34"/>
      <c r="B54" s="9"/>
      <c r="C54" s="102">
        <f>[1]July!Q19</f>
        <v>0</v>
      </c>
      <c r="D54" s="86">
        <f>[1]July!R19</f>
        <v>0</v>
      </c>
      <c r="E54" s="103" t="str">
        <f>[1]July!S19</f>
        <v>0</v>
      </c>
      <c r="F54" s="102">
        <f>[1]August!T19</f>
        <v>0</v>
      </c>
      <c r="G54" s="86">
        <f>[1]August!U19</f>
        <v>0</v>
      </c>
      <c r="H54" s="103" t="str">
        <f>[1]August!V19</f>
        <v>0</v>
      </c>
      <c r="I54" s="102">
        <f>[1]September!Q19</f>
        <v>0</v>
      </c>
      <c r="J54" s="86">
        <f>[1]September!R19</f>
        <v>0</v>
      </c>
      <c r="K54" s="103" t="str">
        <f>[1]September!S19</f>
        <v>0</v>
      </c>
      <c r="L54" s="30"/>
      <c r="M54" s="102">
        <f t="shared" si="20"/>
        <v>0</v>
      </c>
      <c r="N54" s="86">
        <f t="shared" si="20"/>
        <v>0</v>
      </c>
      <c r="O54" s="103"/>
      <c r="P54" s="25"/>
      <c r="Q54" s="39"/>
      <c r="R54" s="39"/>
      <c r="S54" s="39"/>
      <c r="T54" s="38"/>
      <c r="U54" s="39"/>
      <c r="V54" s="39"/>
      <c r="W54" s="39"/>
      <c r="X54" s="39"/>
    </row>
    <row r="55" spans="1:24" ht="15.75" x14ac:dyDescent="0.25">
      <c r="A55" s="34"/>
      <c r="B55" s="10" t="s">
        <v>20</v>
      </c>
      <c r="C55" s="118">
        <f>[1]July!Q20</f>
        <v>3949</v>
      </c>
      <c r="D55" s="94">
        <f>[1]July!R20</f>
        <v>150</v>
      </c>
      <c r="E55" s="119">
        <f>[1]July!S20</f>
        <v>26.326666666666668</v>
      </c>
      <c r="F55" s="118">
        <f>[1]August!T20</f>
        <v>3497</v>
      </c>
      <c r="G55" s="94">
        <f>[1]August!U20</f>
        <v>144.5</v>
      </c>
      <c r="H55" s="119">
        <f>[1]August!V20</f>
        <v>24.20069204152249</v>
      </c>
      <c r="I55" s="118">
        <f>[1]September!Q20</f>
        <v>4522</v>
      </c>
      <c r="J55" s="94">
        <f>[1]September!R20</f>
        <v>153</v>
      </c>
      <c r="K55" s="119">
        <f>[1]September!S20</f>
        <v>29.555555555555557</v>
      </c>
      <c r="L55" s="31"/>
      <c r="M55" s="118">
        <f t="shared" si="20"/>
        <v>11968</v>
      </c>
      <c r="N55" s="94">
        <f t="shared" si="20"/>
        <v>447.5</v>
      </c>
      <c r="O55" s="119">
        <f t="shared" ref="O55" si="28">SUM(M55/N55)</f>
        <v>26.744134078212291</v>
      </c>
      <c r="P55" s="25"/>
      <c r="Q55" s="39"/>
      <c r="R55" s="39"/>
      <c r="S55" s="39"/>
      <c r="T55" s="38"/>
      <c r="U55" s="39"/>
      <c r="V55" s="39"/>
      <c r="W55" s="39"/>
      <c r="X55" s="39"/>
    </row>
    <row r="56" spans="1:24" ht="15.75" hidden="1" x14ac:dyDescent="0.25">
      <c r="A56" s="34"/>
      <c r="B56" s="10"/>
      <c r="C56" s="102">
        <f>[1]July!Q21</f>
        <v>0</v>
      </c>
      <c r="D56" s="86">
        <f>[1]July!R21</f>
        <v>0</v>
      </c>
      <c r="E56" s="103" t="str">
        <f>[1]July!S21</f>
        <v>0</v>
      </c>
      <c r="F56" s="102">
        <f>[1]August!T21</f>
        <v>0</v>
      </c>
      <c r="G56" s="86">
        <f>[1]August!U21</f>
        <v>0</v>
      </c>
      <c r="H56" s="103" t="str">
        <f>[1]August!V21</f>
        <v>0</v>
      </c>
      <c r="I56" s="102">
        <f>[1]September!Q21</f>
        <v>0</v>
      </c>
      <c r="J56" s="86">
        <f>[1]September!R21</f>
        <v>0</v>
      </c>
      <c r="K56" s="103" t="str">
        <f>[1]September!S21</f>
        <v>0</v>
      </c>
      <c r="L56" s="31"/>
      <c r="M56" s="102">
        <f t="shared" si="20"/>
        <v>0</v>
      </c>
      <c r="N56" s="86">
        <f t="shared" si="20"/>
        <v>0</v>
      </c>
      <c r="O56" s="103"/>
      <c r="P56" s="25"/>
      <c r="Q56" s="39"/>
      <c r="R56" s="39"/>
      <c r="S56" s="39"/>
      <c r="T56" s="38"/>
      <c r="U56" s="39"/>
      <c r="V56" s="39"/>
      <c r="W56" s="39"/>
      <c r="X56" s="39"/>
    </row>
    <row r="57" spans="1:24" ht="15.75" x14ac:dyDescent="0.25">
      <c r="A57" s="34"/>
      <c r="B57" s="11" t="s">
        <v>21</v>
      </c>
      <c r="C57" s="120">
        <f>[1]July!Q22</f>
        <v>18309</v>
      </c>
      <c r="D57" s="95">
        <f>[1]July!R22</f>
        <v>243.5</v>
      </c>
      <c r="E57" s="121">
        <f>[1]July!S22</f>
        <v>75.190965092402465</v>
      </c>
      <c r="F57" s="120">
        <f>[1]August!T22</f>
        <v>16095</v>
      </c>
      <c r="G57" s="95">
        <f>[1]August!U22</f>
        <v>236.5</v>
      </c>
      <c r="H57" s="121">
        <f>[1]August!V22</f>
        <v>68.054968287526421</v>
      </c>
      <c r="I57" s="120">
        <f>[1]September!Q22</f>
        <v>20102</v>
      </c>
      <c r="J57" s="95">
        <f>[1]September!R22</f>
        <v>244</v>
      </c>
      <c r="K57" s="121">
        <f>[1]September!S22</f>
        <v>82.385245901639351</v>
      </c>
      <c r="L57" s="31"/>
      <c r="M57" s="120">
        <f t="shared" si="20"/>
        <v>54506</v>
      </c>
      <c r="N57" s="95">
        <f t="shared" si="20"/>
        <v>724</v>
      </c>
      <c r="O57" s="121">
        <f t="shared" ref="O57" si="29">SUM(M57/N57)</f>
        <v>75.284530386740329</v>
      </c>
      <c r="P57" s="25"/>
      <c r="Q57" s="39"/>
      <c r="R57" s="39"/>
      <c r="S57" s="39"/>
      <c r="T57" s="38"/>
      <c r="U57" s="39"/>
      <c r="V57" s="39"/>
      <c r="W57" s="39"/>
      <c r="X57" s="39"/>
    </row>
    <row r="58" spans="1:24" ht="15.75" hidden="1" x14ac:dyDescent="0.25">
      <c r="A58" s="34"/>
      <c r="B58" s="11"/>
      <c r="C58" s="102">
        <f>[1]July!Q23</f>
        <v>0</v>
      </c>
      <c r="D58" s="86">
        <f>[1]July!R23</f>
        <v>0</v>
      </c>
      <c r="E58" s="103" t="str">
        <f>[1]July!S23</f>
        <v>0</v>
      </c>
      <c r="F58" s="102">
        <f>[1]August!T23</f>
        <v>0</v>
      </c>
      <c r="G58" s="86">
        <f>[1]August!U23</f>
        <v>0</v>
      </c>
      <c r="H58" s="103" t="str">
        <f>[1]August!V23</f>
        <v>0</v>
      </c>
      <c r="I58" s="102">
        <f>[1]September!Q23</f>
        <v>0</v>
      </c>
      <c r="J58" s="86">
        <f>[1]September!R23</f>
        <v>0</v>
      </c>
      <c r="K58" s="103" t="str">
        <f>[1]September!S23</f>
        <v>0</v>
      </c>
      <c r="L58" s="31"/>
      <c r="M58" s="102">
        <f t="shared" si="20"/>
        <v>0</v>
      </c>
      <c r="N58" s="86">
        <f t="shared" si="20"/>
        <v>0</v>
      </c>
      <c r="O58" s="103"/>
      <c r="P58" s="25"/>
      <c r="Q58" s="39"/>
      <c r="R58" s="39"/>
      <c r="S58" s="39"/>
      <c r="T58" s="38"/>
      <c r="U58" s="39"/>
      <c r="V58" s="39"/>
      <c r="W58" s="39"/>
      <c r="X58" s="39"/>
    </row>
    <row r="59" spans="1:24" ht="15.75" x14ac:dyDescent="0.25">
      <c r="A59" s="34"/>
      <c r="B59" s="12" t="s">
        <v>22</v>
      </c>
      <c r="C59" s="122">
        <f>[1]July!Q24</f>
        <v>5306</v>
      </c>
      <c r="D59" s="96">
        <f>[1]July!R24</f>
        <v>189.5</v>
      </c>
      <c r="E59" s="123">
        <f>[1]July!S24</f>
        <v>28</v>
      </c>
      <c r="F59" s="122">
        <f>[1]August!T24</f>
        <v>5107</v>
      </c>
      <c r="G59" s="96">
        <f>[1]August!U24</f>
        <v>179.5</v>
      </c>
      <c r="H59" s="123">
        <f>[1]August!V24</f>
        <v>28.451253481894149</v>
      </c>
      <c r="I59" s="122">
        <f>[1]September!Q24</f>
        <v>5345</v>
      </c>
      <c r="J59" s="96">
        <f>[1]September!R24</f>
        <v>175</v>
      </c>
      <c r="K59" s="123">
        <f>[1]September!S24</f>
        <v>30.542857142857144</v>
      </c>
      <c r="L59" s="31"/>
      <c r="M59" s="122">
        <f t="shared" si="20"/>
        <v>15758</v>
      </c>
      <c r="N59" s="96">
        <f t="shared" si="20"/>
        <v>544</v>
      </c>
      <c r="O59" s="123">
        <f t="shared" ref="O59" si="30">SUM(M59/N59)</f>
        <v>28.966911764705884</v>
      </c>
      <c r="P59" s="25"/>
      <c r="Q59" s="39"/>
      <c r="R59" s="39"/>
      <c r="S59" s="39"/>
      <c r="T59" s="38"/>
      <c r="U59" s="39"/>
      <c r="V59" s="39"/>
      <c r="W59" s="39"/>
      <c r="X59" s="39"/>
    </row>
    <row r="60" spans="1:24" ht="15.75" hidden="1" x14ac:dyDescent="0.25">
      <c r="A60" s="34"/>
      <c r="B60" s="12"/>
      <c r="C60" s="102">
        <f>[1]July!Q25</f>
        <v>0</v>
      </c>
      <c r="D60" s="86">
        <f>[1]July!R25</f>
        <v>0</v>
      </c>
      <c r="E60" s="103" t="str">
        <f>[1]July!S25</f>
        <v>0</v>
      </c>
      <c r="F60" s="102">
        <f>[1]August!T25</f>
        <v>0</v>
      </c>
      <c r="G60" s="86">
        <f>[1]August!U25</f>
        <v>0</v>
      </c>
      <c r="H60" s="103" t="str">
        <f>[1]August!V25</f>
        <v>0</v>
      </c>
      <c r="I60" s="102">
        <f>[1]September!Q25</f>
        <v>0</v>
      </c>
      <c r="J60" s="86">
        <f>[1]September!R25</f>
        <v>0</v>
      </c>
      <c r="K60" s="103" t="str">
        <f>[1]September!S25</f>
        <v>0</v>
      </c>
      <c r="L60" s="31"/>
      <c r="M60" s="102">
        <f t="shared" si="20"/>
        <v>0</v>
      </c>
      <c r="N60" s="86">
        <f t="shared" si="20"/>
        <v>0</v>
      </c>
      <c r="O60" s="103"/>
      <c r="P60" s="25"/>
      <c r="Q60" s="39"/>
      <c r="R60" s="39"/>
      <c r="S60" s="39"/>
      <c r="T60" s="38"/>
      <c r="U60" s="39"/>
      <c r="V60" s="39"/>
      <c r="W60" s="39"/>
      <c r="X60" s="39"/>
    </row>
    <row r="61" spans="1:24" ht="15.75" x14ac:dyDescent="0.25">
      <c r="A61" s="34"/>
      <c r="B61" s="13" t="s">
        <v>23</v>
      </c>
      <c r="C61" s="124">
        <f>[1]July!Q26</f>
        <v>10592</v>
      </c>
      <c r="D61" s="97">
        <f>[1]July!R26</f>
        <v>189.5</v>
      </c>
      <c r="E61" s="125">
        <f>[1]July!S26</f>
        <v>55.894459102902374</v>
      </c>
      <c r="F61" s="124">
        <f>[1]August!T26</f>
        <v>10371</v>
      </c>
      <c r="G61" s="97">
        <f>[1]August!U26</f>
        <v>179.5</v>
      </c>
      <c r="H61" s="125">
        <f>[1]August!V26</f>
        <v>57.777158774373262</v>
      </c>
      <c r="I61" s="124">
        <f>[1]September!Q26</f>
        <v>10129</v>
      </c>
      <c r="J61" s="97">
        <f>[1]September!R26</f>
        <v>175</v>
      </c>
      <c r="K61" s="125">
        <f>[1]September!S26</f>
        <v>57.88</v>
      </c>
      <c r="L61" s="31"/>
      <c r="M61" s="124">
        <f t="shared" si="20"/>
        <v>31092</v>
      </c>
      <c r="N61" s="97">
        <f t="shared" si="20"/>
        <v>544</v>
      </c>
      <c r="O61" s="125">
        <f t="shared" ref="O61" si="31">SUM(M61/N61)</f>
        <v>57.154411764705884</v>
      </c>
      <c r="P61" s="25"/>
      <c r="Q61" s="39"/>
      <c r="R61" s="39"/>
      <c r="S61" s="39"/>
      <c r="T61" s="38"/>
      <c r="U61" s="39"/>
      <c r="V61" s="39"/>
      <c r="W61" s="39"/>
      <c r="X61" s="39"/>
    </row>
    <row r="62" spans="1:24" ht="15.75" hidden="1" x14ac:dyDescent="0.25">
      <c r="A62" s="34"/>
      <c r="B62" s="13"/>
      <c r="C62" s="102">
        <f>[1]July!Q27</f>
        <v>0</v>
      </c>
      <c r="D62" s="86">
        <f>[1]July!R27</f>
        <v>0</v>
      </c>
      <c r="E62" s="103" t="str">
        <f>[1]July!S27</f>
        <v>0</v>
      </c>
      <c r="F62" s="102">
        <f>[1]August!T27</f>
        <v>0</v>
      </c>
      <c r="G62" s="86">
        <f>[1]August!U27</f>
        <v>0</v>
      </c>
      <c r="H62" s="103" t="str">
        <f>[1]August!V27</f>
        <v>0</v>
      </c>
      <c r="I62" s="102">
        <f>[1]September!Q27</f>
        <v>0</v>
      </c>
      <c r="J62" s="86">
        <f>[1]September!R27</f>
        <v>0</v>
      </c>
      <c r="K62" s="103" t="str">
        <f>[1]September!S27</f>
        <v>0</v>
      </c>
      <c r="L62" s="31"/>
      <c r="M62" s="102">
        <f t="shared" si="20"/>
        <v>0</v>
      </c>
      <c r="N62" s="86">
        <f t="shared" si="20"/>
        <v>0</v>
      </c>
      <c r="O62" s="103"/>
      <c r="P62" s="25"/>
      <c r="Q62" s="39"/>
      <c r="R62" s="39"/>
      <c r="S62" s="39"/>
      <c r="T62" s="38"/>
      <c r="U62" s="39"/>
      <c r="V62" s="39"/>
      <c r="W62" s="39"/>
      <c r="X62" s="39"/>
    </row>
    <row r="63" spans="1:24" ht="15.75" x14ac:dyDescent="0.25">
      <c r="A63" s="34"/>
      <c r="B63" s="14" t="s">
        <v>24</v>
      </c>
      <c r="C63" s="126">
        <f>[1]July!Q28</f>
        <v>4240</v>
      </c>
      <c r="D63" s="98">
        <f>[1]July!R28</f>
        <v>163.5</v>
      </c>
      <c r="E63" s="127">
        <f>[1]July!S28</f>
        <v>25.932721712538225</v>
      </c>
      <c r="F63" s="126">
        <f>[1]August!T28</f>
        <v>3897</v>
      </c>
      <c r="G63" s="98">
        <f>[1]August!U28</f>
        <v>162.5</v>
      </c>
      <c r="H63" s="127">
        <f>[1]August!V28</f>
        <v>23.981538461538463</v>
      </c>
      <c r="I63" s="126">
        <f>[1]September!Q28</f>
        <v>5115</v>
      </c>
      <c r="J63" s="98">
        <f>[1]September!R28</f>
        <v>166</v>
      </c>
      <c r="K63" s="127">
        <f>[1]September!S28</f>
        <v>30.813253012048193</v>
      </c>
      <c r="L63" s="31"/>
      <c r="M63" s="126">
        <f t="shared" si="20"/>
        <v>13252</v>
      </c>
      <c r="N63" s="98">
        <f t="shared" si="20"/>
        <v>492</v>
      </c>
      <c r="O63" s="127">
        <f t="shared" ref="O63" si="32">SUM(M63/N63)</f>
        <v>26.934959349593495</v>
      </c>
      <c r="P63" s="25"/>
      <c r="Q63" s="39"/>
      <c r="R63" s="39"/>
      <c r="S63" s="39"/>
      <c r="T63" s="38"/>
      <c r="U63" s="39"/>
      <c r="V63" s="39"/>
      <c r="W63" s="39"/>
      <c r="X63" s="39"/>
    </row>
    <row r="64" spans="1:24" ht="15.75" hidden="1" x14ac:dyDescent="0.25">
      <c r="A64" s="34"/>
      <c r="B64" s="14"/>
      <c r="C64" s="102">
        <f>[1]July!Q29</f>
        <v>0</v>
      </c>
      <c r="D64" s="86">
        <f>[1]July!R29</f>
        <v>0</v>
      </c>
      <c r="E64" s="103" t="str">
        <f>[1]July!S29</f>
        <v>0</v>
      </c>
      <c r="F64" s="102">
        <f>[1]August!T29</f>
        <v>0</v>
      </c>
      <c r="G64" s="86">
        <f>[1]August!U29</f>
        <v>0</v>
      </c>
      <c r="H64" s="103" t="str">
        <f>[1]August!V29</f>
        <v>0</v>
      </c>
      <c r="I64" s="102">
        <f>[1]September!Q29</f>
        <v>0</v>
      </c>
      <c r="J64" s="86">
        <f>[1]September!R29</f>
        <v>0</v>
      </c>
      <c r="K64" s="103" t="str">
        <f>[1]September!S29</f>
        <v>0</v>
      </c>
      <c r="L64" s="31"/>
      <c r="M64" s="102">
        <f t="shared" si="20"/>
        <v>0</v>
      </c>
      <c r="N64" s="86">
        <f t="shared" si="20"/>
        <v>0</v>
      </c>
      <c r="O64" s="103"/>
      <c r="P64" s="25"/>
      <c r="Q64" s="39"/>
      <c r="R64" s="39"/>
      <c r="S64" s="39"/>
      <c r="T64" s="38"/>
      <c r="U64" s="39"/>
      <c r="V64" s="39"/>
      <c r="W64" s="39"/>
      <c r="X64" s="39"/>
    </row>
    <row r="65" spans="1:24" ht="15.75" x14ac:dyDescent="0.25">
      <c r="A65" s="34"/>
      <c r="B65" s="15" t="s">
        <v>25</v>
      </c>
      <c r="C65" s="128">
        <f>[1]July!Q30</f>
        <v>3739</v>
      </c>
      <c r="D65" s="99">
        <f>[1]July!R30</f>
        <v>155.5</v>
      </c>
      <c r="E65" s="129">
        <f>[1]July!S30</f>
        <v>24.04501607717042</v>
      </c>
      <c r="F65" s="128">
        <f>[1]August!T30</f>
        <v>3668</v>
      </c>
      <c r="G65" s="99">
        <f>[1]August!U30</f>
        <v>146.5</v>
      </c>
      <c r="H65" s="129">
        <f>[1]August!V30</f>
        <v>25.037542662116042</v>
      </c>
      <c r="I65" s="128">
        <f>[1]September!Q30</f>
        <v>4302</v>
      </c>
      <c r="J65" s="99">
        <f>[1]September!R30</f>
        <v>149</v>
      </c>
      <c r="K65" s="129">
        <f>[1]September!S30</f>
        <v>28.872483221476511</v>
      </c>
      <c r="L65" s="31"/>
      <c r="M65" s="128">
        <f t="shared" si="20"/>
        <v>11709</v>
      </c>
      <c r="N65" s="99">
        <f t="shared" si="20"/>
        <v>451</v>
      </c>
      <c r="O65" s="129">
        <f t="shared" ref="O65" si="33">SUM(M65/N65)</f>
        <v>25.962305986696229</v>
      </c>
      <c r="P65" s="25"/>
      <c r="Q65" s="39"/>
      <c r="R65" s="39"/>
      <c r="S65" s="39"/>
      <c r="T65" s="38"/>
      <c r="U65" s="39"/>
      <c r="V65" s="39"/>
      <c r="W65" s="39"/>
      <c r="X65" s="39"/>
    </row>
    <row r="66" spans="1:24" ht="15.75" hidden="1" x14ac:dyDescent="0.25">
      <c r="A66" s="34"/>
      <c r="B66" s="15"/>
      <c r="C66" s="102">
        <f>[1]July!Q31</f>
        <v>0</v>
      </c>
      <c r="D66" s="100">
        <f>[1]July!R31</f>
        <v>0</v>
      </c>
      <c r="E66" s="103" t="str">
        <f>[1]July!S31</f>
        <v>0</v>
      </c>
      <c r="F66" s="102">
        <f>[1]August!T31</f>
        <v>0</v>
      </c>
      <c r="G66" s="100">
        <f>[1]August!U31</f>
        <v>515</v>
      </c>
      <c r="H66" s="103">
        <f>[1]August!V31</f>
        <v>0</v>
      </c>
      <c r="I66" s="102">
        <f>[1]September!Q31</f>
        <v>0</v>
      </c>
      <c r="J66" s="100">
        <f>[1]September!R31</f>
        <v>0</v>
      </c>
      <c r="K66" s="103" t="str">
        <f>[1]September!S31</f>
        <v>0</v>
      </c>
      <c r="L66" s="31"/>
      <c r="M66" s="102">
        <f t="shared" si="20"/>
        <v>0</v>
      </c>
      <c r="N66" s="100">
        <f t="shared" si="20"/>
        <v>515</v>
      </c>
      <c r="O66" s="103"/>
      <c r="P66" s="25"/>
      <c r="Q66" s="39"/>
      <c r="R66" s="39"/>
      <c r="S66" s="39"/>
      <c r="T66" s="38"/>
      <c r="U66" s="39"/>
      <c r="V66" s="39"/>
      <c r="W66" s="39"/>
      <c r="X66" s="39"/>
    </row>
    <row r="67" spans="1:24" ht="15.75" x14ac:dyDescent="0.25">
      <c r="A67" s="34"/>
      <c r="B67" s="16" t="s">
        <v>26</v>
      </c>
      <c r="C67" s="130">
        <f>[1]July!Q32</f>
        <v>746</v>
      </c>
      <c r="D67" s="101">
        <f>[1]July!R32</f>
        <v>72</v>
      </c>
      <c r="E67" s="131">
        <f>[1]July!S32</f>
        <v>10.361111111111111</v>
      </c>
      <c r="F67" s="130">
        <f>[1]August!T32</f>
        <v>515</v>
      </c>
      <c r="G67" s="101">
        <f>[1]August!U32</f>
        <v>64</v>
      </c>
      <c r="H67" s="131">
        <f>[1]August!V32</f>
        <v>8.046875</v>
      </c>
      <c r="I67" s="130">
        <f>[1]September!Q32</f>
        <v>834</v>
      </c>
      <c r="J67" s="101">
        <f>[1]September!R32</f>
        <v>72</v>
      </c>
      <c r="K67" s="131">
        <f>[1]September!S32</f>
        <v>11.583333333333334</v>
      </c>
      <c r="L67" s="33"/>
      <c r="M67" s="130">
        <f t="shared" si="20"/>
        <v>2095</v>
      </c>
      <c r="N67" s="101">
        <f t="shared" si="20"/>
        <v>208</v>
      </c>
      <c r="O67" s="131">
        <f t="shared" ref="O67" si="34">SUM(M67/N67)</f>
        <v>10.072115384615385</v>
      </c>
      <c r="P67" s="25"/>
      <c r="Q67" s="39"/>
      <c r="R67" s="39"/>
      <c r="S67" s="39"/>
      <c r="T67" s="38"/>
      <c r="U67" s="39"/>
      <c r="V67" s="39"/>
      <c r="W67" s="39"/>
      <c r="X67" s="39"/>
    </row>
    <row r="68" spans="1:24" ht="15.75" hidden="1" x14ac:dyDescent="0.25">
      <c r="A68" s="34"/>
      <c r="B68" s="67"/>
      <c r="C68" s="102">
        <f>[1]July!Q33</f>
        <v>0</v>
      </c>
      <c r="D68" s="100">
        <f>[1]July!R33</f>
        <v>0</v>
      </c>
      <c r="E68" s="103" t="str">
        <f>[1]July!S33</f>
        <v>0</v>
      </c>
      <c r="F68" s="102">
        <f>[1]August!T33</f>
        <v>0</v>
      </c>
      <c r="G68" s="100">
        <f>[1]August!U33</f>
        <v>500</v>
      </c>
      <c r="H68" s="103">
        <f>[1]August!V33</f>
        <v>0</v>
      </c>
      <c r="I68" s="102">
        <f>[1]September!Q33</f>
        <v>0</v>
      </c>
      <c r="J68" s="100">
        <f>[1]September!R33</f>
        <v>0</v>
      </c>
      <c r="K68" s="103" t="str">
        <f>[1]September!S33</f>
        <v>0</v>
      </c>
      <c r="L68" s="33"/>
      <c r="M68" s="102">
        <f t="shared" si="20"/>
        <v>0</v>
      </c>
      <c r="N68" s="100">
        <f t="shared" si="20"/>
        <v>500</v>
      </c>
      <c r="O68" s="103"/>
      <c r="P68" s="25"/>
      <c r="Q68" s="39"/>
      <c r="R68" s="39"/>
      <c r="S68" s="39"/>
      <c r="T68" s="38"/>
      <c r="U68" s="39"/>
      <c r="V68" s="39"/>
      <c r="W68" s="39"/>
      <c r="X68" s="39"/>
    </row>
    <row r="69" spans="1:24" ht="16.5" thickBot="1" x14ac:dyDescent="0.3">
      <c r="A69" s="34"/>
      <c r="B69" s="71" t="s">
        <v>27</v>
      </c>
      <c r="C69" s="132">
        <f>[1]July!Q34</f>
        <v>620</v>
      </c>
      <c r="D69" s="133">
        <f>[1]July!R34</f>
        <v>72</v>
      </c>
      <c r="E69" s="134">
        <f>[1]July!S34</f>
        <v>8.6111111111111107</v>
      </c>
      <c r="F69" s="132">
        <f>[1]August!T34</f>
        <v>500</v>
      </c>
      <c r="G69" s="133">
        <f>[1]August!U34</f>
        <v>64</v>
      </c>
      <c r="H69" s="134">
        <f>[1]August!V34</f>
        <v>7.8125</v>
      </c>
      <c r="I69" s="132">
        <f>[1]September!Q34</f>
        <v>570</v>
      </c>
      <c r="J69" s="133">
        <f>[1]September!R34</f>
        <v>72</v>
      </c>
      <c r="K69" s="134">
        <f>[1]September!S34</f>
        <v>7.916666666666667</v>
      </c>
      <c r="L69" s="33"/>
      <c r="M69" s="132">
        <f t="shared" si="20"/>
        <v>1690</v>
      </c>
      <c r="N69" s="133">
        <f t="shared" si="20"/>
        <v>208</v>
      </c>
      <c r="O69" s="134">
        <f t="shared" ref="O69" si="35">SUM(M69/N69)</f>
        <v>8.125</v>
      </c>
      <c r="P69" s="25"/>
      <c r="Q69" s="39"/>
      <c r="R69" s="39"/>
      <c r="S69" s="39"/>
      <c r="T69" s="38"/>
      <c r="U69" s="39"/>
      <c r="V69" s="39"/>
      <c r="W69" s="39"/>
      <c r="X69" s="39"/>
    </row>
    <row r="70" spans="1:24" ht="16.5" hidden="1" thickBot="1" x14ac:dyDescent="0.3">
      <c r="A70" s="34"/>
      <c r="B70" s="70"/>
      <c r="C70" s="35">
        <f>[2]April!I70</f>
        <v>81</v>
      </c>
      <c r="D70" s="36">
        <f>[2]April!J70</f>
        <v>16</v>
      </c>
      <c r="E70" s="68">
        <f>[2]April!K70</f>
        <v>5.0625</v>
      </c>
      <c r="F70" s="35"/>
      <c r="G70" s="36"/>
      <c r="H70" s="68"/>
      <c r="I70" s="35"/>
      <c r="J70" s="74"/>
      <c r="K70" s="68"/>
      <c r="L70" s="33"/>
      <c r="M70" s="72">
        <f t="shared" si="20"/>
        <v>81</v>
      </c>
      <c r="N70" s="73">
        <f t="shared" si="20"/>
        <v>16</v>
      </c>
      <c r="O70" s="68"/>
      <c r="P70" s="25"/>
      <c r="Q70" s="39"/>
      <c r="R70" s="39"/>
      <c r="S70" s="39"/>
      <c r="T70" s="38"/>
      <c r="U70" s="39"/>
      <c r="V70" s="39"/>
      <c r="W70" s="39"/>
      <c r="X70" s="39"/>
    </row>
    <row r="71" spans="1:24" ht="14.25" customHeight="1" thickBot="1" x14ac:dyDescent="0.3">
      <c r="A71" s="34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4"/>
      <c r="M71" s="37"/>
      <c r="N71" s="37"/>
      <c r="O71" s="37"/>
      <c r="P71" s="20"/>
      <c r="Q71" s="44"/>
      <c r="R71" s="44"/>
      <c r="S71" s="44"/>
      <c r="T71" s="41"/>
      <c r="U71" s="44"/>
      <c r="V71" s="44"/>
      <c r="W71" s="44"/>
      <c r="X71" s="44"/>
    </row>
    <row r="72" spans="1:24" ht="16.5" thickBot="1" x14ac:dyDescent="0.3">
      <c r="A72" s="18"/>
      <c r="B72" s="185" t="s">
        <v>37</v>
      </c>
      <c r="C72" s="186" t="s">
        <v>6</v>
      </c>
      <c r="D72" s="187"/>
      <c r="E72" s="188"/>
      <c r="F72" s="186" t="s">
        <v>7</v>
      </c>
      <c r="G72" s="187"/>
      <c r="H72" s="188"/>
      <c r="I72" s="186" t="s">
        <v>8</v>
      </c>
      <c r="J72" s="187"/>
      <c r="K72" s="187"/>
      <c r="L72" s="19"/>
      <c r="M72" s="175" t="s">
        <v>31</v>
      </c>
      <c r="N72" s="175"/>
      <c r="O72" s="176"/>
      <c r="P72" s="30"/>
      <c r="Q72" s="170"/>
      <c r="R72" s="170"/>
      <c r="S72" s="170"/>
      <c r="T72" s="42"/>
      <c r="U72" s="38"/>
      <c r="V72" s="38"/>
      <c r="W72" s="38"/>
      <c r="X72" s="39"/>
    </row>
    <row r="73" spans="1:24" ht="45.75" thickBot="1" x14ac:dyDescent="0.3">
      <c r="A73" s="20"/>
      <c r="B73" s="166"/>
      <c r="C73" s="21" t="s">
        <v>33</v>
      </c>
      <c r="D73" s="22" t="s">
        <v>34</v>
      </c>
      <c r="E73" s="23" t="s">
        <v>35</v>
      </c>
      <c r="F73" s="21" t="s">
        <v>33</v>
      </c>
      <c r="G73" s="22" t="s">
        <v>34</v>
      </c>
      <c r="H73" s="23" t="s">
        <v>35</v>
      </c>
      <c r="I73" s="21" t="s">
        <v>33</v>
      </c>
      <c r="J73" s="22" t="s">
        <v>34</v>
      </c>
      <c r="K73" s="24" t="s">
        <v>35</v>
      </c>
      <c r="L73" s="25"/>
      <c r="M73" s="26" t="s">
        <v>33</v>
      </c>
      <c r="N73" s="22" t="s">
        <v>34</v>
      </c>
      <c r="O73" s="23" t="s">
        <v>35</v>
      </c>
      <c r="P73" s="31"/>
      <c r="Q73" s="38"/>
      <c r="R73" s="38"/>
      <c r="S73" s="38"/>
      <c r="T73" s="43"/>
      <c r="U73" s="38"/>
      <c r="V73" s="38"/>
      <c r="W73" s="38"/>
      <c r="X73" s="40"/>
    </row>
    <row r="74" spans="1:24" ht="15.75" x14ac:dyDescent="0.25">
      <c r="A74" s="27"/>
      <c r="B74" s="1" t="s">
        <v>12</v>
      </c>
      <c r="C74" s="79">
        <f>[1]October!Q4</f>
        <v>4581</v>
      </c>
      <c r="D74" s="80">
        <f>[1]October!R4</f>
        <v>231</v>
      </c>
      <c r="E74" s="81">
        <f>[1]October!S4</f>
        <v>19.831168831168831</v>
      </c>
      <c r="F74" s="79">
        <f>[1]November!T4</f>
        <v>5489</v>
      </c>
      <c r="G74" s="80">
        <f>[1]November!U4</f>
        <v>212</v>
      </c>
      <c r="H74" s="81">
        <f>[1]November!V4</f>
        <v>25.891509433962263</v>
      </c>
      <c r="I74" s="79">
        <f>[1]December!Q4</f>
        <v>666</v>
      </c>
      <c r="J74" s="80">
        <f>[1]December!R4</f>
        <v>200</v>
      </c>
      <c r="K74" s="81">
        <f>[1]December!S4</f>
        <v>3.33</v>
      </c>
      <c r="L74" s="28"/>
      <c r="M74" s="79">
        <f t="shared" ref="M74" si="36">SUM(C74,F74,I74)</f>
        <v>10736</v>
      </c>
      <c r="N74" s="80">
        <f t="shared" ref="N74" si="37">SUM(D74,G74,J74)</f>
        <v>643</v>
      </c>
      <c r="O74" s="81">
        <f>SUM(M74/N74)</f>
        <v>16.696734059097977</v>
      </c>
      <c r="P74" s="31"/>
      <c r="Q74" s="41"/>
      <c r="R74" s="41"/>
      <c r="S74" s="41"/>
      <c r="T74" s="43"/>
      <c r="U74" s="41"/>
      <c r="V74" s="41"/>
      <c r="W74" s="41"/>
      <c r="X74" s="41"/>
    </row>
    <row r="75" spans="1:24" ht="15.75" hidden="1" x14ac:dyDescent="0.25">
      <c r="A75" s="29"/>
      <c r="B75" s="1"/>
      <c r="C75" s="102">
        <f>[1]October!Q5</f>
        <v>0</v>
      </c>
      <c r="D75" s="86">
        <f>[1]October!R5</f>
        <v>0</v>
      </c>
      <c r="E75" s="103" t="str">
        <f>[1]October!S5</f>
        <v>0</v>
      </c>
      <c r="F75" s="102">
        <f>[1]November!T5</f>
        <v>0</v>
      </c>
      <c r="G75" s="86">
        <f>[1]November!U5</f>
        <v>0</v>
      </c>
      <c r="H75" s="103" t="str">
        <f>[1]November!V5</f>
        <v>0</v>
      </c>
      <c r="I75" s="102">
        <f>[1]December!Q5</f>
        <v>0</v>
      </c>
      <c r="J75" s="86">
        <f>[1]December!R5</f>
        <v>0</v>
      </c>
      <c r="K75" s="103" t="str">
        <f>[1]December!S5</f>
        <v>0</v>
      </c>
      <c r="L75" s="28"/>
      <c r="M75" s="102">
        <f t="shared" ref="M75:M105" si="38">SUM(C75,F75,I75)</f>
        <v>0</v>
      </c>
      <c r="N75" s="86">
        <f t="shared" ref="N75:N105" si="39">SUM(D75,G75,J75)</f>
        <v>0</v>
      </c>
      <c r="O75" s="103"/>
      <c r="P75" s="31"/>
      <c r="Q75" s="42"/>
      <c r="R75" s="42"/>
      <c r="S75" s="42"/>
      <c r="T75" s="43"/>
      <c r="U75" s="42"/>
      <c r="V75" s="42"/>
      <c r="W75" s="42"/>
      <c r="X75" s="42"/>
    </row>
    <row r="76" spans="1:24" ht="15.75" x14ac:dyDescent="0.25">
      <c r="A76" s="29"/>
      <c r="B76" s="3" t="s">
        <v>13</v>
      </c>
      <c r="C76" s="104">
        <f>[1]October!Q6</f>
        <v>3306</v>
      </c>
      <c r="D76" s="87">
        <f>[1]October!R6</f>
        <v>162</v>
      </c>
      <c r="E76" s="105">
        <f>[1]October!S6</f>
        <v>20.407407407407408</v>
      </c>
      <c r="F76" s="104">
        <f>[1]November!T6</f>
        <v>2331</v>
      </c>
      <c r="G76" s="87">
        <f>[1]November!U6</f>
        <v>146.5</v>
      </c>
      <c r="H76" s="105">
        <f>[1]November!V6</f>
        <v>15.911262798634812</v>
      </c>
      <c r="I76" s="104">
        <f>[1]December!Q6</f>
        <v>1937</v>
      </c>
      <c r="J76" s="87">
        <f>[1]December!R6</f>
        <v>133</v>
      </c>
      <c r="K76" s="105">
        <f>[1]December!S6</f>
        <v>14.563909774436091</v>
      </c>
      <c r="L76" s="30"/>
      <c r="M76" s="104">
        <f t="shared" si="38"/>
        <v>7574</v>
      </c>
      <c r="N76" s="87">
        <f t="shared" si="39"/>
        <v>441.5</v>
      </c>
      <c r="O76" s="105">
        <f t="shared" ref="O76" si="40">SUM(M76/N76)</f>
        <v>17.15515288788222</v>
      </c>
      <c r="P76" s="30"/>
      <c r="Q76" s="43"/>
      <c r="R76" s="43"/>
      <c r="S76" s="43"/>
      <c r="T76" s="42"/>
      <c r="U76" s="43"/>
      <c r="V76" s="43"/>
      <c r="W76" s="43"/>
      <c r="X76" s="43"/>
    </row>
    <row r="77" spans="1:24" ht="15.75" hidden="1" x14ac:dyDescent="0.25">
      <c r="A77" s="29"/>
      <c r="B77" s="3"/>
      <c r="C77" s="102">
        <f>[1]October!Q7</f>
        <v>0</v>
      </c>
      <c r="D77" s="86">
        <f>[1]October!R7</f>
        <v>0</v>
      </c>
      <c r="E77" s="103" t="str">
        <f>[1]October!S7</f>
        <v>0</v>
      </c>
      <c r="F77" s="102">
        <f>[1]November!T7</f>
        <v>0</v>
      </c>
      <c r="G77" s="86">
        <f>[1]November!U7</f>
        <v>0</v>
      </c>
      <c r="H77" s="103" t="str">
        <f>[1]November!V7</f>
        <v>0</v>
      </c>
      <c r="I77" s="102">
        <f>[1]December!Q7</f>
        <v>0</v>
      </c>
      <c r="J77" s="86">
        <f>[1]December!R7</f>
        <v>0</v>
      </c>
      <c r="K77" s="103" t="str">
        <f>[1]December!S7</f>
        <v>0</v>
      </c>
      <c r="L77" s="30"/>
      <c r="M77" s="102">
        <f t="shared" si="38"/>
        <v>0</v>
      </c>
      <c r="N77" s="86">
        <f t="shared" si="39"/>
        <v>0</v>
      </c>
      <c r="O77" s="103"/>
      <c r="P77" s="31"/>
      <c r="Q77" s="43"/>
      <c r="R77" s="43"/>
      <c r="S77" s="43"/>
      <c r="T77" s="43"/>
      <c r="U77" s="43"/>
      <c r="V77" s="43"/>
      <c r="W77" s="43"/>
      <c r="X77" s="43"/>
    </row>
    <row r="78" spans="1:24" ht="15.75" x14ac:dyDescent="0.25">
      <c r="A78" s="27"/>
      <c r="B78" s="4" t="s">
        <v>14</v>
      </c>
      <c r="C78" s="106">
        <f>[1]October!Q8</f>
        <v>22201</v>
      </c>
      <c r="D78" s="88">
        <f>[1]October!R8</f>
        <v>241</v>
      </c>
      <c r="E78" s="107">
        <f>[1]October!S8</f>
        <v>92.120331950207472</v>
      </c>
      <c r="F78" s="106">
        <f>[1]November!T8</f>
        <v>37238</v>
      </c>
      <c r="G78" s="88">
        <f>[1]November!U8</f>
        <v>229</v>
      </c>
      <c r="H78" s="107">
        <f>[1]November!V8</f>
        <v>162.6113537117904</v>
      </c>
      <c r="I78" s="106">
        <f>[1]December!Q8</f>
        <v>25889</v>
      </c>
      <c r="J78" s="88">
        <f>[1]December!R8</f>
        <v>220.5</v>
      </c>
      <c r="K78" s="107">
        <f>[1]December!S8</f>
        <v>117.41043083900227</v>
      </c>
      <c r="L78" s="31"/>
      <c r="M78" s="106">
        <f t="shared" si="38"/>
        <v>85328</v>
      </c>
      <c r="N78" s="88">
        <f t="shared" si="39"/>
        <v>690.5</v>
      </c>
      <c r="O78" s="107">
        <f t="shared" ref="O78" si="41">SUM(M78/N78)</f>
        <v>123.57422157856625</v>
      </c>
      <c r="P78" s="30"/>
      <c r="Q78" s="43"/>
      <c r="R78" s="43"/>
      <c r="S78" s="43"/>
      <c r="T78" s="42"/>
      <c r="U78" s="43"/>
      <c r="V78" s="43"/>
      <c r="W78" s="43"/>
      <c r="X78" s="43"/>
    </row>
    <row r="79" spans="1:24" ht="15.75" hidden="1" x14ac:dyDescent="0.25">
      <c r="A79" s="29"/>
      <c r="B79" s="4"/>
      <c r="C79" s="102">
        <f>[1]October!Q9</f>
        <v>0</v>
      </c>
      <c r="D79" s="86">
        <f>[1]October!R9</f>
        <v>0</v>
      </c>
      <c r="E79" s="103" t="str">
        <f>[1]October!S9</f>
        <v>0</v>
      </c>
      <c r="F79" s="102">
        <f>[1]November!T9</f>
        <v>0</v>
      </c>
      <c r="G79" s="86">
        <f>[1]November!U9</f>
        <v>0</v>
      </c>
      <c r="H79" s="103" t="str">
        <f>[1]November!V9</f>
        <v>0</v>
      </c>
      <c r="I79" s="102">
        <f>[1]December!Q9</f>
        <v>0</v>
      </c>
      <c r="J79" s="86">
        <f>[1]December!R9</f>
        <v>0</v>
      </c>
      <c r="K79" s="103" t="str">
        <f>[1]December!S9</f>
        <v>0</v>
      </c>
      <c r="L79" s="31"/>
      <c r="M79" s="102">
        <f t="shared" si="38"/>
        <v>0</v>
      </c>
      <c r="N79" s="86">
        <f t="shared" si="39"/>
        <v>0</v>
      </c>
      <c r="O79" s="103"/>
      <c r="P79" s="31"/>
      <c r="Q79" s="42"/>
      <c r="R79" s="42"/>
      <c r="S79" s="42"/>
      <c r="T79" s="43"/>
      <c r="U79" s="42"/>
      <c r="V79" s="42"/>
      <c r="W79" s="42"/>
      <c r="X79" s="42"/>
    </row>
    <row r="80" spans="1:24" ht="15.75" x14ac:dyDescent="0.25">
      <c r="A80" s="27"/>
      <c r="B80" s="5" t="s">
        <v>15</v>
      </c>
      <c r="C80" s="108">
        <f>[1]October!Q10</f>
        <v>15687</v>
      </c>
      <c r="D80" s="89">
        <f>[1]October!R10</f>
        <v>214.5</v>
      </c>
      <c r="E80" s="109">
        <f>[1]October!S10</f>
        <v>73.132867132867133</v>
      </c>
      <c r="F80" s="108">
        <f>[1]November!T10</f>
        <v>13562</v>
      </c>
      <c r="G80" s="89">
        <f>[1]November!U10</f>
        <v>202</v>
      </c>
      <c r="H80" s="109">
        <f>[1]November!V10</f>
        <v>67.138613861386133</v>
      </c>
      <c r="I80" s="108">
        <f>[1]December!Q10</f>
        <v>12999</v>
      </c>
      <c r="J80" s="89">
        <f>[1]December!R10</f>
        <v>201.5</v>
      </c>
      <c r="K80" s="109">
        <f>[1]December!S10</f>
        <v>64.511166253101734</v>
      </c>
      <c r="L80" s="31"/>
      <c r="M80" s="108">
        <f t="shared" si="38"/>
        <v>42248</v>
      </c>
      <c r="N80" s="89">
        <f t="shared" si="39"/>
        <v>618</v>
      </c>
      <c r="O80" s="109">
        <f t="shared" ref="O80" si="42">SUM(M80/N80)</f>
        <v>68.362459546925564</v>
      </c>
      <c r="P80" s="31"/>
      <c r="Q80" s="43"/>
      <c r="R80" s="43"/>
      <c r="S80" s="43"/>
      <c r="T80" s="43"/>
      <c r="U80" s="43"/>
      <c r="V80" s="43"/>
      <c r="W80" s="43"/>
      <c r="X80" s="43"/>
    </row>
    <row r="81" spans="1:24" ht="15.75" hidden="1" x14ac:dyDescent="0.25">
      <c r="A81" s="29"/>
      <c r="B81" s="5"/>
      <c r="C81" s="102">
        <f>[1]October!Q11</f>
        <v>0</v>
      </c>
      <c r="D81" s="86">
        <f>[1]October!R11</f>
        <v>0</v>
      </c>
      <c r="E81" s="103" t="str">
        <f>[1]October!S11</f>
        <v>0</v>
      </c>
      <c r="F81" s="102">
        <f>[1]November!T11</f>
        <v>0</v>
      </c>
      <c r="G81" s="86">
        <f>[1]November!U11</f>
        <v>0</v>
      </c>
      <c r="H81" s="103" t="str">
        <f>[1]November!V11</f>
        <v>0</v>
      </c>
      <c r="I81" s="102">
        <f>[1]December!Q11</f>
        <v>0</v>
      </c>
      <c r="J81" s="86">
        <f>[1]December!R11</f>
        <v>0</v>
      </c>
      <c r="K81" s="103" t="str">
        <f>[1]December!S11</f>
        <v>0</v>
      </c>
      <c r="L81" s="31"/>
      <c r="M81" s="102">
        <f t="shared" si="38"/>
        <v>0</v>
      </c>
      <c r="N81" s="86">
        <f t="shared" si="39"/>
        <v>0</v>
      </c>
      <c r="O81" s="103"/>
      <c r="P81" s="31"/>
      <c r="Q81" s="42"/>
      <c r="R81" s="42"/>
      <c r="S81" s="42"/>
      <c r="T81" s="43"/>
      <c r="U81" s="42"/>
      <c r="V81" s="42"/>
      <c r="W81" s="42"/>
      <c r="X81" s="42"/>
    </row>
    <row r="82" spans="1:24" ht="15.75" x14ac:dyDescent="0.25">
      <c r="A82" s="29"/>
      <c r="B82" s="6" t="s">
        <v>16</v>
      </c>
      <c r="C82" s="110">
        <f>[1]October!Q12</f>
        <v>5985</v>
      </c>
      <c r="D82" s="90">
        <f>[1]October!R12</f>
        <v>219.5</v>
      </c>
      <c r="E82" s="111">
        <f>[1]October!S12</f>
        <v>27.266514806378133</v>
      </c>
      <c r="F82" s="110">
        <f>[1]November!T12</f>
        <v>5074</v>
      </c>
      <c r="G82" s="90">
        <f>[1]November!U12</f>
        <v>202</v>
      </c>
      <c r="H82" s="111">
        <f>[1]November!V12</f>
        <v>25.118811881188119</v>
      </c>
      <c r="I82" s="110">
        <f>[1]December!Q12</f>
        <v>4624</v>
      </c>
      <c r="J82" s="90">
        <f>[1]December!R12</f>
        <v>201.5</v>
      </c>
      <c r="K82" s="111">
        <f>[1]December!S12</f>
        <v>22.947890818858561</v>
      </c>
      <c r="L82" s="31"/>
      <c r="M82" s="110">
        <f t="shared" si="38"/>
        <v>15683</v>
      </c>
      <c r="N82" s="90">
        <f t="shared" si="39"/>
        <v>623</v>
      </c>
      <c r="O82" s="111">
        <f t="shared" ref="O82" si="43">SUM(M82/N82)</f>
        <v>25.173354735152486</v>
      </c>
      <c r="P82" s="31"/>
      <c r="Q82" s="43"/>
      <c r="R82" s="43"/>
      <c r="S82" s="43"/>
      <c r="T82" s="43"/>
      <c r="U82" s="43"/>
      <c r="V82" s="43"/>
      <c r="W82" s="43"/>
      <c r="X82" s="43"/>
    </row>
    <row r="83" spans="1:24" ht="15.75" hidden="1" x14ac:dyDescent="0.25">
      <c r="A83" s="29"/>
      <c r="B83" s="6"/>
      <c r="C83" s="102">
        <f>[1]October!Q13</f>
        <v>0</v>
      </c>
      <c r="D83" s="86">
        <f>[1]October!R13</f>
        <v>0</v>
      </c>
      <c r="E83" s="103" t="str">
        <f>[1]October!S13</f>
        <v>0</v>
      </c>
      <c r="F83" s="102">
        <f>[1]November!T13</f>
        <v>0</v>
      </c>
      <c r="G83" s="86">
        <f>[1]November!U13</f>
        <v>0</v>
      </c>
      <c r="H83" s="103" t="str">
        <f>[1]November!V13</f>
        <v>0</v>
      </c>
      <c r="I83" s="102">
        <f>[1]December!Q13</f>
        <v>0</v>
      </c>
      <c r="J83" s="86">
        <f>[1]December!R13</f>
        <v>0</v>
      </c>
      <c r="K83" s="103" t="str">
        <f>[1]December!S13</f>
        <v>0</v>
      </c>
      <c r="L83" s="31"/>
      <c r="M83" s="102">
        <f t="shared" si="38"/>
        <v>0</v>
      </c>
      <c r="N83" s="86">
        <f t="shared" si="39"/>
        <v>0</v>
      </c>
      <c r="O83" s="103"/>
      <c r="P83" s="31"/>
      <c r="Q83" s="43"/>
      <c r="R83" s="43"/>
      <c r="S83" s="43"/>
      <c r="T83" s="43"/>
      <c r="U83" s="43"/>
      <c r="V83" s="43"/>
      <c r="W83" s="43"/>
      <c r="X83" s="43"/>
    </row>
    <row r="84" spans="1:24" ht="15.75" x14ac:dyDescent="0.25">
      <c r="A84" s="29"/>
      <c r="B84" s="7" t="s">
        <v>17</v>
      </c>
      <c r="C84" s="112">
        <f>[1]October!Q14</f>
        <v>7872</v>
      </c>
      <c r="D84" s="91">
        <f>[1]October!R14</f>
        <v>171.5</v>
      </c>
      <c r="E84" s="113">
        <f>[1]October!S14</f>
        <v>45.900874635568513</v>
      </c>
      <c r="F84" s="112">
        <f>[1]November!T14</f>
        <v>7721</v>
      </c>
      <c r="G84" s="91">
        <f>[1]November!U14</f>
        <v>160</v>
      </c>
      <c r="H84" s="113">
        <f>[1]November!V14</f>
        <v>48.256250000000001</v>
      </c>
      <c r="I84" s="112">
        <f>[1]December!Q14</f>
        <v>6111</v>
      </c>
      <c r="J84" s="91">
        <f>[1]December!R14</f>
        <v>156</v>
      </c>
      <c r="K84" s="113">
        <f>[1]December!S14</f>
        <v>39.17307692307692</v>
      </c>
      <c r="L84" s="30"/>
      <c r="M84" s="112">
        <f t="shared" si="38"/>
        <v>21704</v>
      </c>
      <c r="N84" s="91">
        <f t="shared" si="39"/>
        <v>487.5</v>
      </c>
      <c r="O84" s="113">
        <f t="shared" ref="O84" si="44">SUM(M84/N84)</f>
        <v>44.521025641025638</v>
      </c>
      <c r="P84" s="31"/>
      <c r="Q84" s="43"/>
      <c r="R84" s="43"/>
      <c r="S84" s="43"/>
      <c r="T84" s="43"/>
      <c r="U84" s="43"/>
      <c r="V84" s="43"/>
      <c r="W84" s="43"/>
      <c r="X84" s="43"/>
    </row>
    <row r="85" spans="1:24" ht="15.75" hidden="1" x14ac:dyDescent="0.25">
      <c r="A85" s="29"/>
      <c r="B85" s="7"/>
      <c r="C85" s="102">
        <f>[1]October!Q15</f>
        <v>0</v>
      </c>
      <c r="D85" s="86">
        <f>[1]October!R15</f>
        <v>0</v>
      </c>
      <c r="E85" s="103" t="str">
        <f>[1]October!S15</f>
        <v>0</v>
      </c>
      <c r="F85" s="102">
        <f>[1]November!T15</f>
        <v>0</v>
      </c>
      <c r="G85" s="86">
        <f>[1]November!U15</f>
        <v>0</v>
      </c>
      <c r="H85" s="103" t="str">
        <f>[1]November!V15</f>
        <v>0</v>
      </c>
      <c r="I85" s="102">
        <f>[1]December!Q15</f>
        <v>0</v>
      </c>
      <c r="J85" s="86">
        <f>[1]December!R15</f>
        <v>0</v>
      </c>
      <c r="K85" s="103" t="str">
        <f>[1]December!S15</f>
        <v>0</v>
      </c>
      <c r="L85" s="30"/>
      <c r="M85" s="102">
        <f t="shared" si="38"/>
        <v>0</v>
      </c>
      <c r="N85" s="86">
        <f t="shared" si="39"/>
        <v>0</v>
      </c>
      <c r="O85" s="103"/>
      <c r="P85" s="33"/>
      <c r="Q85" s="43"/>
      <c r="R85" s="43"/>
      <c r="S85" s="43"/>
      <c r="T85" s="39"/>
      <c r="U85" s="43"/>
      <c r="V85" s="43"/>
      <c r="W85" s="43"/>
      <c r="X85" s="43"/>
    </row>
    <row r="86" spans="1:24" ht="15.75" x14ac:dyDescent="0.25">
      <c r="A86" s="29"/>
      <c r="B86" s="8" t="s">
        <v>18</v>
      </c>
      <c r="C86" s="114">
        <f>[1]October!Q16</f>
        <v>14474</v>
      </c>
      <c r="D86" s="92">
        <f>[1]October!R16</f>
        <v>239</v>
      </c>
      <c r="E86" s="115">
        <f>[1]October!S16</f>
        <v>60.560669456066947</v>
      </c>
      <c r="F86" s="114">
        <f>[1]November!T16</f>
        <v>12062</v>
      </c>
      <c r="G86" s="92">
        <f>[1]November!U16</f>
        <v>217</v>
      </c>
      <c r="H86" s="115">
        <f>[1]November!V16</f>
        <v>55.585253456221196</v>
      </c>
      <c r="I86" s="114">
        <f>[1]December!Q16</f>
        <v>10869</v>
      </c>
      <c r="J86" s="92">
        <f>[1]December!R16</f>
        <v>210.5</v>
      </c>
      <c r="K86" s="115">
        <f>[1]December!S16</f>
        <v>51.634204275534444</v>
      </c>
      <c r="L86" s="31"/>
      <c r="M86" s="114">
        <f t="shared" si="38"/>
        <v>37405</v>
      </c>
      <c r="N86" s="92">
        <f t="shared" si="39"/>
        <v>666.5</v>
      </c>
      <c r="O86" s="115">
        <f t="shared" ref="O86" si="45">SUM(M86/N86)</f>
        <v>56.121530382595651</v>
      </c>
      <c r="P86" s="33"/>
      <c r="Q86" s="43"/>
      <c r="R86" s="43"/>
      <c r="S86" s="43"/>
      <c r="T86" s="39"/>
      <c r="U86" s="43"/>
      <c r="V86" s="43"/>
      <c r="W86" s="43"/>
      <c r="X86" s="43"/>
    </row>
    <row r="87" spans="1:24" ht="15.75" hidden="1" x14ac:dyDescent="0.25">
      <c r="A87" s="32"/>
      <c r="B87" s="8"/>
      <c r="C87" s="102">
        <f>[1]October!Q17</f>
        <v>0</v>
      </c>
      <c r="D87" s="86">
        <f>[1]October!R17</f>
        <v>0</v>
      </c>
      <c r="E87" s="103" t="str">
        <f>[1]October!S17</f>
        <v>0</v>
      </c>
      <c r="F87" s="102">
        <f>[1]November!T17</f>
        <v>0</v>
      </c>
      <c r="G87" s="86">
        <f>[1]November!U17</f>
        <v>0</v>
      </c>
      <c r="H87" s="103" t="str">
        <f>[1]November!V17</f>
        <v>0</v>
      </c>
      <c r="I87" s="102">
        <f>[1]December!Q17</f>
        <v>0</v>
      </c>
      <c r="J87" s="86">
        <f>[1]December!R17</f>
        <v>0</v>
      </c>
      <c r="K87" s="103" t="str">
        <f>[1]December!S17</f>
        <v>0</v>
      </c>
      <c r="L87" s="31"/>
      <c r="M87" s="102">
        <f t="shared" si="38"/>
        <v>0</v>
      </c>
      <c r="N87" s="86">
        <f t="shared" si="39"/>
        <v>0</v>
      </c>
      <c r="O87" s="103"/>
      <c r="P87" s="25"/>
      <c r="Q87" s="43"/>
      <c r="R87" s="43"/>
      <c r="S87" s="43"/>
      <c r="T87" s="38"/>
      <c r="U87" s="43"/>
      <c r="V87" s="43"/>
      <c r="W87" s="43"/>
      <c r="X87" s="43"/>
    </row>
    <row r="88" spans="1:24" ht="15.75" x14ac:dyDescent="0.25">
      <c r="A88" s="32"/>
      <c r="B88" s="9" t="s">
        <v>19</v>
      </c>
      <c r="C88" s="116">
        <f>[1]October!Q18</f>
        <v>10085</v>
      </c>
      <c r="D88" s="93">
        <f>[1]October!R18</f>
        <v>209</v>
      </c>
      <c r="E88" s="117">
        <f>[1]October!S18</f>
        <v>48.253588516746412</v>
      </c>
      <c r="F88" s="116">
        <f>[1]November!T18</f>
        <v>10761</v>
      </c>
      <c r="G88" s="93">
        <f>[1]November!U18</f>
        <v>187</v>
      </c>
      <c r="H88" s="117">
        <f>[1]November!V18</f>
        <v>57.545454545454547</v>
      </c>
      <c r="I88" s="116">
        <f>[1]December!Q18</f>
        <v>10580</v>
      </c>
      <c r="J88" s="93">
        <f>[1]December!R18</f>
        <v>173</v>
      </c>
      <c r="K88" s="117">
        <f>[1]December!S18</f>
        <v>61.156069364161851</v>
      </c>
      <c r="L88" s="30"/>
      <c r="M88" s="116">
        <f t="shared" si="38"/>
        <v>31426</v>
      </c>
      <c r="N88" s="93">
        <f t="shared" si="39"/>
        <v>569</v>
      </c>
      <c r="O88" s="117">
        <f t="shared" ref="O88" si="46">SUM(M88/N88)</f>
        <v>55.230228471001759</v>
      </c>
      <c r="P88" s="28"/>
      <c r="Q88" s="39"/>
      <c r="R88" s="39"/>
      <c r="S88" s="39"/>
      <c r="T88" s="41"/>
      <c r="U88" s="39"/>
      <c r="V88" s="39"/>
      <c r="W88" s="39"/>
      <c r="X88" s="39"/>
    </row>
    <row r="89" spans="1:24" ht="15.75" hidden="1" x14ac:dyDescent="0.25">
      <c r="A89" s="34"/>
      <c r="B89" s="9"/>
      <c r="C89" s="102">
        <f>[1]October!Q19</f>
        <v>0</v>
      </c>
      <c r="D89" s="86">
        <f>[1]October!R19</f>
        <v>0</v>
      </c>
      <c r="E89" s="103" t="str">
        <f>[1]October!S19</f>
        <v>0</v>
      </c>
      <c r="F89" s="102">
        <f>[1]November!T19</f>
        <v>0</v>
      </c>
      <c r="G89" s="86">
        <f>[1]November!U19</f>
        <v>0</v>
      </c>
      <c r="H89" s="103" t="str">
        <f>[1]November!V19</f>
        <v>0</v>
      </c>
      <c r="I89" s="102">
        <f>[1]December!Q19</f>
        <v>0</v>
      </c>
      <c r="J89" s="86">
        <f>[1]December!R19</f>
        <v>0</v>
      </c>
      <c r="K89" s="103" t="str">
        <f>[1]December!S19</f>
        <v>0</v>
      </c>
      <c r="L89" s="30"/>
      <c r="M89" s="102">
        <f t="shared" si="38"/>
        <v>0</v>
      </c>
      <c r="N89" s="86">
        <f t="shared" si="39"/>
        <v>0</v>
      </c>
      <c r="O89" s="103"/>
      <c r="P89" s="30"/>
      <c r="Q89" s="39"/>
      <c r="R89" s="39"/>
      <c r="S89" s="39"/>
      <c r="T89" s="42"/>
      <c r="U89" s="39"/>
      <c r="V89" s="39"/>
      <c r="W89" s="39"/>
      <c r="X89" s="39"/>
    </row>
    <row r="90" spans="1:24" ht="15.75" x14ac:dyDescent="0.25">
      <c r="A90" s="34"/>
      <c r="B90" s="10" t="s">
        <v>20</v>
      </c>
      <c r="C90" s="118">
        <f>[1]October!Q20</f>
        <v>4332</v>
      </c>
      <c r="D90" s="94">
        <f>[1]October!R20</f>
        <v>151</v>
      </c>
      <c r="E90" s="119">
        <f>[1]October!S20</f>
        <v>28.688741721854306</v>
      </c>
      <c r="F90" s="118">
        <f>[1]November!T20</f>
        <v>3899</v>
      </c>
      <c r="G90" s="94">
        <f>[1]November!U20</f>
        <v>144.5</v>
      </c>
      <c r="H90" s="119">
        <f>[1]November!V20</f>
        <v>26.982698961937718</v>
      </c>
      <c r="I90" s="118">
        <f>[1]December!Q20</f>
        <v>3205</v>
      </c>
      <c r="J90" s="94">
        <f>[1]December!R20</f>
        <v>133.5</v>
      </c>
      <c r="K90" s="119">
        <f>[1]December!S20</f>
        <v>24.007490636704119</v>
      </c>
      <c r="L90" s="31"/>
      <c r="M90" s="118">
        <f t="shared" si="38"/>
        <v>11436</v>
      </c>
      <c r="N90" s="94">
        <f t="shared" si="39"/>
        <v>429</v>
      </c>
      <c r="O90" s="119">
        <f t="shared" ref="O90" si="47">SUM(M90/N90)</f>
        <v>26.657342657342657</v>
      </c>
      <c r="P90" s="30"/>
      <c r="Q90" s="39"/>
      <c r="R90" s="39"/>
      <c r="S90" s="39"/>
      <c r="T90" s="42"/>
      <c r="U90" s="39"/>
      <c r="V90" s="39"/>
      <c r="W90" s="39"/>
      <c r="X90" s="39"/>
    </row>
    <row r="91" spans="1:24" ht="15.75" hidden="1" x14ac:dyDescent="0.25">
      <c r="A91" s="34"/>
      <c r="B91" s="10"/>
      <c r="C91" s="102">
        <f>[1]October!Q21</f>
        <v>0</v>
      </c>
      <c r="D91" s="86">
        <f>[1]October!R21</f>
        <v>0</v>
      </c>
      <c r="E91" s="103" t="str">
        <f>[1]October!S21</f>
        <v>0</v>
      </c>
      <c r="F91" s="102">
        <f>[1]November!T21</f>
        <v>0</v>
      </c>
      <c r="G91" s="86">
        <f>[1]November!U21</f>
        <v>0</v>
      </c>
      <c r="H91" s="103" t="str">
        <f>[1]November!V21</f>
        <v>0</v>
      </c>
      <c r="I91" s="102">
        <f>[1]December!Q21</f>
        <v>0</v>
      </c>
      <c r="J91" s="86">
        <f>[1]December!R21</f>
        <v>0</v>
      </c>
      <c r="K91" s="103" t="str">
        <f>[1]December!S21</f>
        <v>0</v>
      </c>
      <c r="L91" s="31"/>
      <c r="M91" s="102">
        <f t="shared" si="38"/>
        <v>0</v>
      </c>
      <c r="N91" s="86">
        <f t="shared" si="39"/>
        <v>0</v>
      </c>
      <c r="O91" s="103"/>
      <c r="P91" s="30"/>
      <c r="Q91" s="39"/>
      <c r="R91" s="39"/>
      <c r="S91" s="39"/>
      <c r="T91" s="42"/>
      <c r="U91" s="39"/>
      <c r="V91" s="39"/>
      <c r="W91" s="39"/>
      <c r="X91" s="39"/>
    </row>
    <row r="92" spans="1:24" ht="15.75" x14ac:dyDescent="0.25">
      <c r="A92" s="34"/>
      <c r="B92" s="11" t="s">
        <v>21</v>
      </c>
      <c r="C92" s="120">
        <f>[1]October!Q22</f>
        <v>20621</v>
      </c>
      <c r="D92" s="95">
        <f>[1]October!R22</f>
        <v>240.5</v>
      </c>
      <c r="E92" s="121">
        <f>[1]October!S22</f>
        <v>85.742203742203742</v>
      </c>
      <c r="F92" s="120">
        <f>[1]November!T22</f>
        <v>20485</v>
      </c>
      <c r="G92" s="95">
        <f>[1]November!U22</f>
        <v>239.5</v>
      </c>
      <c r="H92" s="121">
        <f>[1]November!V22</f>
        <v>85.532359081419628</v>
      </c>
      <c r="I92" s="120">
        <f>[1]December!Q22</f>
        <v>17290</v>
      </c>
      <c r="J92" s="95">
        <f>[1]December!R22</f>
        <v>219.5</v>
      </c>
      <c r="K92" s="121">
        <f>[1]December!S22</f>
        <v>78.769931662870164</v>
      </c>
      <c r="L92" s="31"/>
      <c r="M92" s="120">
        <f t="shared" si="38"/>
        <v>58396</v>
      </c>
      <c r="N92" s="95">
        <f t="shared" si="39"/>
        <v>699.5</v>
      </c>
      <c r="O92" s="121">
        <f t="shared" ref="O92" si="48">SUM(M92/N92)</f>
        <v>83.482487491065044</v>
      </c>
      <c r="P92" s="30"/>
      <c r="Q92" s="39"/>
      <c r="R92" s="39"/>
      <c r="S92" s="39"/>
      <c r="T92" s="42"/>
      <c r="U92" s="39"/>
      <c r="V92" s="39"/>
      <c r="W92" s="39"/>
      <c r="X92" s="39"/>
    </row>
    <row r="93" spans="1:24" ht="15.75" hidden="1" x14ac:dyDescent="0.25">
      <c r="A93" s="34"/>
      <c r="B93" s="11"/>
      <c r="C93" s="102">
        <f>[1]October!Q23</f>
        <v>0</v>
      </c>
      <c r="D93" s="86">
        <f>[1]October!R23</f>
        <v>0</v>
      </c>
      <c r="E93" s="103" t="str">
        <f>[1]October!S23</f>
        <v>0</v>
      </c>
      <c r="F93" s="102">
        <f>[1]November!T23</f>
        <v>0</v>
      </c>
      <c r="G93" s="86">
        <f>[1]November!U23</f>
        <v>0</v>
      </c>
      <c r="H93" s="103" t="str">
        <f>[1]November!V23</f>
        <v>0</v>
      </c>
      <c r="I93" s="102">
        <f>[1]December!Q23</f>
        <v>0</v>
      </c>
      <c r="J93" s="86">
        <f>[1]December!R23</f>
        <v>0</v>
      </c>
      <c r="K93" s="103" t="str">
        <f>[1]December!S23</f>
        <v>0</v>
      </c>
      <c r="L93" s="31"/>
      <c r="M93" s="102">
        <f t="shared" si="38"/>
        <v>0</v>
      </c>
      <c r="N93" s="86">
        <f t="shared" si="39"/>
        <v>0</v>
      </c>
      <c r="O93" s="103"/>
      <c r="P93" s="30"/>
      <c r="Q93" s="39"/>
      <c r="R93" s="39"/>
      <c r="S93" s="39"/>
      <c r="T93" s="42"/>
      <c r="U93" s="39"/>
      <c r="V93" s="39"/>
      <c r="W93" s="39"/>
      <c r="X93" s="39"/>
    </row>
    <row r="94" spans="1:24" ht="15.75" x14ac:dyDescent="0.25">
      <c r="A94" s="34"/>
      <c r="B94" s="12" t="s">
        <v>22</v>
      </c>
      <c r="C94" s="122">
        <f>[1]October!Q24</f>
        <v>5648</v>
      </c>
      <c r="D94" s="96">
        <f>[1]October!R24</f>
        <v>197</v>
      </c>
      <c r="E94" s="123">
        <f>[1]October!S24</f>
        <v>28.670050761421319</v>
      </c>
      <c r="F94" s="122">
        <f>[1]November!T24</f>
        <v>4921</v>
      </c>
      <c r="G94" s="96">
        <f>[1]November!U24</f>
        <v>179.5</v>
      </c>
      <c r="H94" s="123">
        <f>[1]November!V24</f>
        <v>27.415041782729805</v>
      </c>
      <c r="I94" s="122">
        <f>[1]December!Q24</f>
        <v>4444</v>
      </c>
      <c r="J94" s="96">
        <f>[1]December!R24</f>
        <v>164</v>
      </c>
      <c r="K94" s="123">
        <f>[1]December!S24</f>
        <v>27.097560975609756</v>
      </c>
      <c r="L94" s="31"/>
      <c r="M94" s="122">
        <f t="shared" si="38"/>
        <v>15013</v>
      </c>
      <c r="N94" s="96">
        <f t="shared" si="39"/>
        <v>540.5</v>
      </c>
      <c r="O94" s="123">
        <f t="shared" ref="O94" si="49">SUM(M94/N94)</f>
        <v>27.77613320999075</v>
      </c>
      <c r="P94" s="30"/>
      <c r="Q94" s="39"/>
      <c r="R94" s="39"/>
      <c r="S94" s="39"/>
      <c r="T94" s="42"/>
      <c r="U94" s="39"/>
      <c r="V94" s="39"/>
      <c r="W94" s="39"/>
      <c r="X94" s="39"/>
    </row>
    <row r="95" spans="1:24" ht="15.75" hidden="1" x14ac:dyDescent="0.25">
      <c r="A95" s="34"/>
      <c r="B95" s="12"/>
      <c r="C95" s="102">
        <f>[1]October!Q25</f>
        <v>0</v>
      </c>
      <c r="D95" s="86">
        <f>[1]October!R25</f>
        <v>0</v>
      </c>
      <c r="E95" s="103" t="str">
        <f>[1]October!S25</f>
        <v>0</v>
      </c>
      <c r="F95" s="102">
        <f>[1]November!T25</f>
        <v>0</v>
      </c>
      <c r="G95" s="86">
        <f>[1]November!U25</f>
        <v>0</v>
      </c>
      <c r="H95" s="103" t="str">
        <f>[1]November!V25</f>
        <v>0</v>
      </c>
      <c r="I95" s="102">
        <f>[1]December!Q25</f>
        <v>0</v>
      </c>
      <c r="J95" s="86">
        <f>[1]December!R25</f>
        <v>0</v>
      </c>
      <c r="K95" s="103" t="str">
        <f>[1]December!S25</f>
        <v>0</v>
      </c>
      <c r="L95" s="31"/>
      <c r="M95" s="102">
        <f t="shared" si="38"/>
        <v>0</v>
      </c>
      <c r="N95" s="86">
        <f t="shared" si="39"/>
        <v>0</v>
      </c>
      <c r="O95" s="103"/>
      <c r="P95" s="30"/>
      <c r="Q95" s="39"/>
      <c r="R95" s="39"/>
      <c r="S95" s="39"/>
      <c r="T95" s="42"/>
      <c r="U95" s="39"/>
      <c r="V95" s="39"/>
      <c r="W95" s="39"/>
      <c r="X95" s="39"/>
    </row>
    <row r="96" spans="1:24" ht="15.75" x14ac:dyDescent="0.25">
      <c r="A96" s="34"/>
      <c r="B96" s="13" t="s">
        <v>23</v>
      </c>
      <c r="C96" s="124">
        <f>[1]October!Q26</f>
        <v>11132</v>
      </c>
      <c r="D96" s="97">
        <f>[1]October!R26</f>
        <v>197</v>
      </c>
      <c r="E96" s="125">
        <f>[1]October!S26</f>
        <v>56.507614213197968</v>
      </c>
      <c r="F96" s="124">
        <f>[1]November!T26</f>
        <v>9677</v>
      </c>
      <c r="G96" s="97">
        <f>[1]November!U26</f>
        <v>172</v>
      </c>
      <c r="H96" s="125">
        <f>[1]November!V26</f>
        <v>56.261627906976742</v>
      </c>
      <c r="I96" s="124">
        <f>[1]December!Q26</f>
        <v>8107</v>
      </c>
      <c r="J96" s="97">
        <f>[1]December!R26</f>
        <v>164</v>
      </c>
      <c r="K96" s="125">
        <f>[1]December!S26</f>
        <v>49.43292682926829</v>
      </c>
      <c r="L96" s="31"/>
      <c r="M96" s="124">
        <f t="shared" si="38"/>
        <v>28916</v>
      </c>
      <c r="N96" s="97">
        <f t="shared" si="39"/>
        <v>533</v>
      </c>
      <c r="O96" s="125">
        <f t="shared" ref="O96" si="50">SUM(M96/N96)</f>
        <v>54.251407129455913</v>
      </c>
      <c r="P96" s="30"/>
      <c r="Q96" s="39"/>
      <c r="R96" s="39"/>
      <c r="S96" s="39"/>
      <c r="T96" s="42"/>
      <c r="U96" s="39"/>
      <c r="V96" s="39"/>
      <c r="W96" s="39"/>
      <c r="X96" s="39"/>
    </row>
    <row r="97" spans="1:24" ht="15.75" hidden="1" x14ac:dyDescent="0.25">
      <c r="A97" s="34"/>
      <c r="B97" s="13"/>
      <c r="C97" s="102">
        <f>[1]October!Q27</f>
        <v>0</v>
      </c>
      <c r="D97" s="86">
        <f>[1]October!R27</f>
        <v>0</v>
      </c>
      <c r="E97" s="103" t="str">
        <f>[1]October!S27</f>
        <v>0</v>
      </c>
      <c r="F97" s="102">
        <f>[1]November!T27</f>
        <v>0</v>
      </c>
      <c r="G97" s="86">
        <f>[1]November!U27</f>
        <v>0</v>
      </c>
      <c r="H97" s="103" t="str">
        <f>[1]November!V27</f>
        <v>0</v>
      </c>
      <c r="I97" s="102">
        <f>[1]December!Q27</f>
        <v>0</v>
      </c>
      <c r="J97" s="86">
        <f>[1]December!R27</f>
        <v>0</v>
      </c>
      <c r="K97" s="103" t="str">
        <f>[1]December!S27</f>
        <v>0</v>
      </c>
      <c r="L97" s="31"/>
      <c r="M97" s="102">
        <f t="shared" si="38"/>
        <v>0</v>
      </c>
      <c r="N97" s="86">
        <f t="shared" si="39"/>
        <v>0</v>
      </c>
      <c r="O97" s="103"/>
      <c r="P97" s="30"/>
      <c r="Q97" s="39"/>
      <c r="R97" s="39"/>
      <c r="S97" s="39"/>
      <c r="T97" s="42"/>
      <c r="U97" s="39"/>
      <c r="V97" s="39"/>
      <c r="W97" s="39"/>
      <c r="X97" s="39"/>
    </row>
    <row r="98" spans="1:24" ht="15.75" x14ac:dyDescent="0.25">
      <c r="A98" s="34"/>
      <c r="B98" s="14" t="s">
        <v>24</v>
      </c>
      <c r="C98" s="126">
        <f>[1]October!Q28</f>
        <v>4461</v>
      </c>
      <c r="D98" s="98">
        <f>[1]October!R28</f>
        <v>163</v>
      </c>
      <c r="E98" s="127">
        <f>[1]October!S28</f>
        <v>27.368098159509202</v>
      </c>
      <c r="F98" s="126">
        <f>[1]November!T28</f>
        <v>4648</v>
      </c>
      <c r="G98" s="98">
        <f>[1]November!U28</f>
        <v>163.5</v>
      </c>
      <c r="H98" s="127">
        <f>[1]November!V28</f>
        <v>28.428134556574925</v>
      </c>
      <c r="I98" s="126">
        <f>[1]December!Q28</f>
        <v>3687</v>
      </c>
      <c r="J98" s="98">
        <f>[1]December!R28</f>
        <v>152</v>
      </c>
      <c r="K98" s="127">
        <f>[1]December!S28</f>
        <v>24.256578947368421</v>
      </c>
      <c r="L98" s="31"/>
      <c r="M98" s="126">
        <f t="shared" si="38"/>
        <v>12796</v>
      </c>
      <c r="N98" s="98">
        <f t="shared" si="39"/>
        <v>478.5</v>
      </c>
      <c r="O98" s="127">
        <f t="shared" ref="O98" si="51">SUM(M98/N98)</f>
        <v>26.741901776384534</v>
      </c>
      <c r="P98" s="30"/>
      <c r="Q98" s="39"/>
      <c r="R98" s="39"/>
      <c r="S98" s="39"/>
      <c r="T98" s="42"/>
      <c r="U98" s="39"/>
      <c r="V98" s="39"/>
      <c r="W98" s="39"/>
      <c r="X98" s="39"/>
    </row>
    <row r="99" spans="1:24" ht="15.75" hidden="1" x14ac:dyDescent="0.25">
      <c r="A99" s="34"/>
      <c r="B99" s="14"/>
      <c r="C99" s="102">
        <f>[1]October!Q29</f>
        <v>0</v>
      </c>
      <c r="D99" s="86">
        <f>[1]October!R29</f>
        <v>0</v>
      </c>
      <c r="E99" s="103" t="str">
        <f>[1]October!S29</f>
        <v>0</v>
      </c>
      <c r="F99" s="102">
        <f>[1]November!T29</f>
        <v>0</v>
      </c>
      <c r="G99" s="86">
        <f>[1]November!U29</f>
        <v>0</v>
      </c>
      <c r="H99" s="103" t="str">
        <f>[1]November!V29</f>
        <v>0</v>
      </c>
      <c r="I99" s="102">
        <f>[1]December!Q29</f>
        <v>0</v>
      </c>
      <c r="J99" s="86">
        <f>[1]December!R29</f>
        <v>0</v>
      </c>
      <c r="K99" s="103" t="str">
        <f>[1]December!S29</f>
        <v>0</v>
      </c>
      <c r="L99" s="31"/>
      <c r="M99" s="102">
        <f t="shared" si="38"/>
        <v>0</v>
      </c>
      <c r="N99" s="86">
        <f t="shared" si="39"/>
        <v>0</v>
      </c>
      <c r="O99" s="103"/>
      <c r="P99" s="30"/>
      <c r="Q99" s="39"/>
      <c r="R99" s="39"/>
      <c r="S99" s="39"/>
      <c r="T99" s="42"/>
      <c r="U99" s="39"/>
      <c r="V99" s="39"/>
      <c r="W99" s="39"/>
      <c r="X99" s="39"/>
    </row>
    <row r="100" spans="1:24" ht="15.75" x14ac:dyDescent="0.25">
      <c r="A100" s="34"/>
      <c r="B100" s="15" t="s">
        <v>25</v>
      </c>
      <c r="C100" s="128">
        <f>[1]October!Q30</f>
        <v>4070</v>
      </c>
      <c r="D100" s="99">
        <f>[1]October!R30</f>
        <v>144</v>
      </c>
      <c r="E100" s="129">
        <f>[1]October!S30</f>
        <v>28.263888888888889</v>
      </c>
      <c r="F100" s="128">
        <f>[1]November!T30</f>
        <v>4230</v>
      </c>
      <c r="G100" s="99">
        <f>[1]November!U30</f>
        <v>140</v>
      </c>
      <c r="H100" s="129">
        <f>[1]November!V30</f>
        <v>30.214285714285715</v>
      </c>
      <c r="I100" s="128">
        <f>[1]December!Q30</f>
        <v>3802</v>
      </c>
      <c r="J100" s="99">
        <f>[1]December!R30</f>
        <v>149</v>
      </c>
      <c r="K100" s="129">
        <f>[1]December!S30</f>
        <v>25.516778523489933</v>
      </c>
      <c r="L100" s="31"/>
      <c r="M100" s="128">
        <f t="shared" si="38"/>
        <v>12102</v>
      </c>
      <c r="N100" s="99">
        <f t="shared" si="39"/>
        <v>433</v>
      </c>
      <c r="O100" s="129">
        <f t="shared" ref="O100" si="52">SUM(M100/N100)</f>
        <v>27.94919168591224</v>
      </c>
      <c r="P100" s="30"/>
      <c r="Q100" s="39"/>
      <c r="R100" s="39"/>
      <c r="S100" s="39"/>
      <c r="T100" s="42"/>
      <c r="U100" s="39"/>
      <c r="V100" s="39"/>
      <c r="W100" s="39"/>
      <c r="X100" s="39"/>
    </row>
    <row r="101" spans="1:24" ht="15.75" hidden="1" x14ac:dyDescent="0.25">
      <c r="A101" s="34"/>
      <c r="B101" s="15"/>
      <c r="C101" s="102">
        <f>[1]October!Q31</f>
        <v>0</v>
      </c>
      <c r="D101" s="100">
        <f>[1]October!R31</f>
        <v>0</v>
      </c>
      <c r="E101" s="103" t="str">
        <f>[1]October!S31</f>
        <v>0</v>
      </c>
      <c r="F101" s="102">
        <f>[1]November!T31</f>
        <v>0</v>
      </c>
      <c r="G101" s="100">
        <f>[1]November!U31</f>
        <v>950</v>
      </c>
      <c r="H101" s="103">
        <f>[1]November!V31</f>
        <v>0</v>
      </c>
      <c r="I101" s="102">
        <f>[1]December!Q31</f>
        <v>0</v>
      </c>
      <c r="J101" s="100">
        <f>[1]December!R31</f>
        <v>0</v>
      </c>
      <c r="K101" s="103" t="str">
        <f>[1]December!S31</f>
        <v>0</v>
      </c>
      <c r="L101" s="31"/>
      <c r="M101" s="102">
        <f t="shared" si="38"/>
        <v>0</v>
      </c>
      <c r="N101" s="100">
        <f t="shared" si="39"/>
        <v>950</v>
      </c>
      <c r="O101" s="103"/>
      <c r="P101" s="30"/>
      <c r="Q101" s="39"/>
      <c r="R101" s="39"/>
      <c r="S101" s="39"/>
      <c r="T101" s="42"/>
      <c r="U101" s="39"/>
      <c r="V101" s="39"/>
      <c r="W101" s="39"/>
      <c r="X101" s="39"/>
    </row>
    <row r="102" spans="1:24" ht="15.75" x14ac:dyDescent="0.25">
      <c r="A102" s="34"/>
      <c r="B102" s="16" t="s">
        <v>26</v>
      </c>
      <c r="C102" s="130">
        <f>[1]October!Q32</f>
        <v>956</v>
      </c>
      <c r="D102" s="101">
        <f>[1]October!R32</f>
        <v>72</v>
      </c>
      <c r="E102" s="131">
        <f>[1]October!S32</f>
        <v>13.277777777777779</v>
      </c>
      <c r="F102" s="130">
        <f>[1]November!T32</f>
        <v>950</v>
      </c>
      <c r="G102" s="101">
        <f>[1]November!U32</f>
        <v>64</v>
      </c>
      <c r="H102" s="131">
        <f>[1]November!V32</f>
        <v>14.84375</v>
      </c>
      <c r="I102" s="130">
        <f>[1]December!Q32</f>
        <v>734</v>
      </c>
      <c r="J102" s="101">
        <f>[1]December!R32</f>
        <v>72</v>
      </c>
      <c r="K102" s="131">
        <f>[1]December!S32</f>
        <v>10.194444444444445</v>
      </c>
      <c r="L102" s="33"/>
      <c r="M102" s="130">
        <f t="shared" si="38"/>
        <v>2640</v>
      </c>
      <c r="N102" s="101">
        <f t="shared" si="39"/>
        <v>208</v>
      </c>
      <c r="O102" s="131">
        <f t="shared" ref="O102" si="53">SUM(M102/N102)</f>
        <v>12.692307692307692</v>
      </c>
      <c r="P102" s="30"/>
      <c r="Q102" s="39"/>
      <c r="R102" s="39"/>
      <c r="S102" s="39"/>
      <c r="T102" s="42"/>
      <c r="U102" s="39"/>
      <c r="V102" s="39"/>
      <c r="W102" s="39"/>
      <c r="X102" s="39"/>
    </row>
    <row r="103" spans="1:24" ht="15.75" hidden="1" x14ac:dyDescent="0.25">
      <c r="A103" s="34"/>
      <c r="B103" s="67"/>
      <c r="C103" s="102">
        <f>[1]October!Q33</f>
        <v>0</v>
      </c>
      <c r="D103" s="100">
        <f>[1]October!R33</f>
        <v>0</v>
      </c>
      <c r="E103" s="103" t="str">
        <f>[1]October!S33</f>
        <v>0</v>
      </c>
      <c r="F103" s="102">
        <f>[1]November!T33</f>
        <v>0</v>
      </c>
      <c r="G103" s="100">
        <f>[1]November!U33</f>
        <v>494</v>
      </c>
      <c r="H103" s="103">
        <f>[1]November!V33</f>
        <v>0</v>
      </c>
      <c r="I103" s="102">
        <f>[1]December!Q33</f>
        <v>0</v>
      </c>
      <c r="J103" s="100">
        <f>[1]December!R33</f>
        <v>0</v>
      </c>
      <c r="K103" s="103" t="str">
        <f>[1]December!S33</f>
        <v>0</v>
      </c>
      <c r="L103" s="33"/>
      <c r="M103" s="102">
        <f t="shared" si="38"/>
        <v>0</v>
      </c>
      <c r="N103" s="100">
        <f t="shared" si="39"/>
        <v>494</v>
      </c>
      <c r="O103" s="103"/>
      <c r="P103" s="30"/>
      <c r="Q103" s="39"/>
      <c r="R103" s="39"/>
      <c r="S103" s="39"/>
      <c r="T103" s="42"/>
      <c r="U103" s="39"/>
      <c r="V103" s="39"/>
      <c r="W103" s="39"/>
      <c r="X103" s="39"/>
    </row>
    <row r="104" spans="1:24" ht="16.5" thickBot="1" x14ac:dyDescent="0.3">
      <c r="A104" s="34"/>
      <c r="B104" s="71" t="s">
        <v>27</v>
      </c>
      <c r="C104" s="132">
        <f>[1]October!Q34</f>
        <v>540</v>
      </c>
      <c r="D104" s="133">
        <f>[1]October!R34</f>
        <v>72</v>
      </c>
      <c r="E104" s="134">
        <f>[1]October!S34</f>
        <v>7.5</v>
      </c>
      <c r="F104" s="132">
        <f>[1]November!T34</f>
        <v>494</v>
      </c>
      <c r="G104" s="133">
        <f>[1]November!U34</f>
        <v>64</v>
      </c>
      <c r="H104" s="134">
        <f>[1]November!V34</f>
        <v>7.71875</v>
      </c>
      <c r="I104" s="132">
        <f>[1]December!Q34</f>
        <v>474</v>
      </c>
      <c r="J104" s="133">
        <f>[1]December!R34</f>
        <v>72</v>
      </c>
      <c r="K104" s="134">
        <f>[1]December!S34</f>
        <v>6.583333333333333</v>
      </c>
      <c r="L104" s="33"/>
      <c r="M104" s="132">
        <f t="shared" si="38"/>
        <v>1508</v>
      </c>
      <c r="N104" s="133">
        <f t="shared" si="39"/>
        <v>208</v>
      </c>
      <c r="O104" s="134">
        <f t="shared" ref="O104" si="54">SUM(M104/N104)</f>
        <v>7.25</v>
      </c>
      <c r="P104" s="30"/>
      <c r="Q104" s="39"/>
      <c r="R104" s="39"/>
      <c r="S104" s="39"/>
      <c r="T104" s="42"/>
      <c r="U104" s="39"/>
      <c r="V104" s="39"/>
      <c r="W104" s="39"/>
      <c r="X104" s="39"/>
    </row>
    <row r="105" spans="1:24" ht="16.5" hidden="1" thickBot="1" x14ac:dyDescent="0.3">
      <c r="A105" s="34"/>
      <c r="B105" s="70"/>
      <c r="C105" s="35">
        <f>[2]April!I105</f>
        <v>0</v>
      </c>
      <c r="D105" s="36">
        <f>[2]April!J105</f>
        <v>86</v>
      </c>
      <c r="E105" s="68">
        <f>[2]April!K105</f>
        <v>0</v>
      </c>
      <c r="F105" s="35"/>
      <c r="G105" s="36"/>
      <c r="H105" s="68"/>
      <c r="I105" s="35"/>
      <c r="J105" s="74"/>
      <c r="K105" s="68"/>
      <c r="L105" s="33"/>
      <c r="M105" s="72">
        <f t="shared" si="38"/>
        <v>0</v>
      </c>
      <c r="N105" s="73">
        <f t="shared" si="39"/>
        <v>86</v>
      </c>
      <c r="O105" s="68"/>
      <c r="P105" s="30"/>
      <c r="Q105" s="39"/>
      <c r="R105" s="39"/>
      <c r="S105" s="39"/>
      <c r="T105" s="42"/>
      <c r="U105" s="39"/>
      <c r="V105" s="39"/>
      <c r="W105" s="39"/>
      <c r="X105" s="39"/>
    </row>
    <row r="106" spans="1:24" ht="14.25" customHeight="1" thickBot="1" x14ac:dyDescent="0.3">
      <c r="A106" s="34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4"/>
      <c r="M106" s="37"/>
      <c r="N106" s="37"/>
      <c r="O106" s="37"/>
      <c r="P106" s="29"/>
      <c r="Q106" s="44"/>
      <c r="R106" s="44"/>
      <c r="S106" s="44"/>
      <c r="T106" s="43"/>
      <c r="U106" s="44"/>
      <c r="V106" s="44"/>
      <c r="W106" s="44"/>
      <c r="X106" s="44"/>
    </row>
    <row r="107" spans="1:24" ht="16.5" thickBot="1" x14ac:dyDescent="0.3">
      <c r="A107" s="18"/>
      <c r="B107" s="185" t="s">
        <v>38</v>
      </c>
      <c r="C107" s="186" t="s">
        <v>9</v>
      </c>
      <c r="D107" s="187"/>
      <c r="E107" s="188"/>
      <c r="F107" s="186" t="s">
        <v>10</v>
      </c>
      <c r="G107" s="187"/>
      <c r="H107" s="188"/>
      <c r="I107" s="186" t="s">
        <v>11</v>
      </c>
      <c r="J107" s="187"/>
      <c r="K107" s="187"/>
      <c r="L107" s="19"/>
      <c r="M107" s="175" t="s">
        <v>31</v>
      </c>
      <c r="N107" s="175"/>
      <c r="O107" s="176"/>
      <c r="P107" s="31"/>
      <c r="Q107" s="170"/>
      <c r="R107" s="170"/>
      <c r="S107" s="170"/>
      <c r="T107" s="43"/>
      <c r="U107" s="38"/>
      <c r="V107" s="38"/>
      <c r="W107" s="38"/>
      <c r="X107" s="39"/>
    </row>
    <row r="108" spans="1:24" ht="45.75" thickBot="1" x14ac:dyDescent="0.3">
      <c r="A108" s="20"/>
      <c r="B108" s="166"/>
      <c r="C108" s="21" t="s">
        <v>33</v>
      </c>
      <c r="D108" s="22" t="s">
        <v>34</v>
      </c>
      <c r="E108" s="23" t="s">
        <v>35</v>
      </c>
      <c r="F108" s="21" t="s">
        <v>33</v>
      </c>
      <c r="G108" s="22" t="s">
        <v>34</v>
      </c>
      <c r="H108" s="23" t="s">
        <v>35</v>
      </c>
      <c r="I108" s="21" t="s">
        <v>33</v>
      </c>
      <c r="J108" s="22" t="s">
        <v>34</v>
      </c>
      <c r="K108" s="24" t="s">
        <v>35</v>
      </c>
      <c r="L108" s="25"/>
      <c r="M108" s="26" t="s">
        <v>33</v>
      </c>
      <c r="N108" s="22" t="s">
        <v>34</v>
      </c>
      <c r="O108" s="23" t="s">
        <v>35</v>
      </c>
      <c r="P108" s="31"/>
      <c r="Q108" s="38"/>
      <c r="R108" s="38"/>
      <c r="S108" s="38"/>
      <c r="T108" s="43"/>
      <c r="U108" s="38"/>
      <c r="V108" s="38"/>
      <c r="W108" s="38"/>
      <c r="X108" s="40"/>
    </row>
    <row r="109" spans="1:24" ht="15.75" x14ac:dyDescent="0.25">
      <c r="A109" s="27"/>
      <c r="B109" s="1" t="s">
        <v>12</v>
      </c>
      <c r="C109" s="79">
        <f>[1]January!Q4</f>
        <v>5324</v>
      </c>
      <c r="D109" s="80">
        <f>[1]January!R4</f>
        <v>212</v>
      </c>
      <c r="E109" s="81">
        <f>[1]January!S4</f>
        <v>25.113207547169811</v>
      </c>
      <c r="F109" s="79">
        <f>[1]February!N4</f>
        <v>4941</v>
      </c>
      <c r="G109" s="80">
        <f>[1]February!O4</f>
        <v>204</v>
      </c>
      <c r="H109" s="81">
        <f>[1]February!P4</f>
        <v>24.220588235294116</v>
      </c>
      <c r="I109" s="79">
        <f>[1]March!Q4</f>
        <v>5722</v>
      </c>
      <c r="J109" s="80">
        <f>[1]March!R4</f>
        <v>223</v>
      </c>
      <c r="K109" s="81">
        <f>[1]March!S4</f>
        <v>25.659192825112108</v>
      </c>
      <c r="L109" s="28"/>
      <c r="M109" s="79">
        <f t="shared" ref="M109" si="55">SUM(C109,F109,I109)</f>
        <v>15987</v>
      </c>
      <c r="N109" s="80">
        <f t="shared" ref="N109" si="56">SUM(D109,G109,J109)</f>
        <v>639</v>
      </c>
      <c r="O109" s="81">
        <f>SUM(M109/N109)</f>
        <v>25.018779342723004</v>
      </c>
      <c r="P109" s="30"/>
      <c r="Q109" s="41"/>
      <c r="R109" s="41"/>
      <c r="S109" s="41"/>
      <c r="T109" s="42"/>
      <c r="U109" s="41"/>
      <c r="V109" s="41"/>
      <c r="W109" s="41"/>
      <c r="X109" s="41"/>
    </row>
    <row r="110" spans="1:24" ht="15.75" hidden="1" x14ac:dyDescent="0.25">
      <c r="A110" s="29"/>
      <c r="B110" s="1"/>
      <c r="C110" s="102">
        <f>[1]January!Q5</f>
        <v>0</v>
      </c>
      <c r="D110" s="86">
        <f>[1]January!R5</f>
        <v>0</v>
      </c>
      <c r="E110" s="103" t="str">
        <f>[1]January!S5</f>
        <v>0</v>
      </c>
      <c r="F110" s="102">
        <f>[1]February!N5</f>
        <v>0</v>
      </c>
      <c r="G110" s="86">
        <f>[1]February!O5</f>
        <v>0</v>
      </c>
      <c r="H110" s="103" t="str">
        <f>[1]February!P5</f>
        <v>0</v>
      </c>
      <c r="I110" s="102">
        <f>[1]March!Q5</f>
        <v>0</v>
      </c>
      <c r="J110" s="86">
        <f>[1]March!R5</f>
        <v>0</v>
      </c>
      <c r="K110" s="103" t="str">
        <f>[1]March!S5</f>
        <v>0</v>
      </c>
      <c r="L110" s="28"/>
      <c r="M110" s="102">
        <f t="shared" ref="M110:M140" si="57">SUM(C110,F110,I110)</f>
        <v>0</v>
      </c>
      <c r="N110" s="86">
        <f t="shared" ref="N110:N140" si="58">SUM(D110,G110,J110)</f>
        <v>0</v>
      </c>
      <c r="O110" s="103"/>
      <c r="P110" s="31"/>
      <c r="Q110" s="42"/>
      <c r="R110" s="42"/>
      <c r="S110" s="42"/>
      <c r="T110" s="43"/>
      <c r="U110" s="42"/>
      <c r="V110" s="42"/>
      <c r="W110" s="42"/>
      <c r="X110" s="42"/>
    </row>
    <row r="111" spans="1:24" ht="15.75" x14ac:dyDescent="0.25">
      <c r="A111" s="29"/>
      <c r="B111" s="3" t="s">
        <v>13</v>
      </c>
      <c r="C111" s="104">
        <f>[1]January!Q6</f>
        <v>2389</v>
      </c>
      <c r="D111" s="87">
        <f>[1]January!R6</f>
        <v>146.5</v>
      </c>
      <c r="E111" s="105">
        <f>[1]January!S6</f>
        <v>16.30716723549488</v>
      </c>
      <c r="F111" s="104">
        <f>[1]February!N6</f>
        <v>2263</v>
      </c>
      <c r="G111" s="87">
        <f>[1]February!O6</f>
        <v>140</v>
      </c>
      <c r="H111" s="105">
        <f>[1]February!P6</f>
        <v>16.164285714285715</v>
      </c>
      <c r="I111" s="104">
        <f>[1]March!Q6</f>
        <v>2317</v>
      </c>
      <c r="J111" s="87">
        <f>[1]March!R6</f>
        <v>150</v>
      </c>
      <c r="K111" s="105">
        <f>[1]March!S6</f>
        <v>15.446666666666667</v>
      </c>
      <c r="L111" s="30"/>
      <c r="M111" s="104">
        <f t="shared" si="57"/>
        <v>6969</v>
      </c>
      <c r="N111" s="87">
        <f t="shared" si="58"/>
        <v>436.5</v>
      </c>
      <c r="O111" s="105">
        <f t="shared" ref="O111" si="59">SUM(M111/N111)</f>
        <v>15.965635738831615</v>
      </c>
      <c r="P111" s="30"/>
      <c r="Q111" s="43"/>
      <c r="R111" s="43"/>
      <c r="S111" s="43"/>
      <c r="T111" s="42"/>
      <c r="U111" s="43"/>
      <c r="V111" s="43"/>
      <c r="W111" s="43"/>
      <c r="X111" s="43"/>
    </row>
    <row r="112" spans="1:24" ht="15.75" hidden="1" x14ac:dyDescent="0.25">
      <c r="A112" s="29"/>
      <c r="B112" s="3"/>
      <c r="C112" s="102">
        <f>[1]January!Q7</f>
        <v>0</v>
      </c>
      <c r="D112" s="86">
        <f>[1]January!R7</f>
        <v>0</v>
      </c>
      <c r="E112" s="103" t="str">
        <f>[1]January!S7</f>
        <v>0</v>
      </c>
      <c r="F112" s="102">
        <f>[1]February!N7</f>
        <v>0</v>
      </c>
      <c r="G112" s="86">
        <f>[1]February!O7</f>
        <v>0</v>
      </c>
      <c r="H112" s="103" t="str">
        <f>[1]February!P7</f>
        <v>0</v>
      </c>
      <c r="I112" s="102">
        <f>[1]March!Q7</f>
        <v>0</v>
      </c>
      <c r="J112" s="86">
        <f>[1]March!R7</f>
        <v>0</v>
      </c>
      <c r="K112" s="103" t="str">
        <f>[1]March!S7</f>
        <v>0</v>
      </c>
      <c r="L112" s="30"/>
      <c r="M112" s="102">
        <f t="shared" si="57"/>
        <v>0</v>
      </c>
      <c r="N112" s="86">
        <f t="shared" si="58"/>
        <v>0</v>
      </c>
      <c r="O112" s="103"/>
      <c r="P112" s="31"/>
      <c r="Q112" s="43"/>
      <c r="R112" s="43"/>
      <c r="S112" s="43"/>
      <c r="T112" s="43"/>
      <c r="U112" s="43"/>
      <c r="V112" s="43"/>
      <c r="W112" s="43"/>
      <c r="X112" s="43"/>
    </row>
    <row r="113" spans="1:24" ht="15.75" x14ac:dyDescent="0.25">
      <c r="A113" s="27"/>
      <c r="B113" s="4" t="s">
        <v>14</v>
      </c>
      <c r="C113" s="106">
        <f>[1]January!Q8</f>
        <v>36010</v>
      </c>
      <c r="D113" s="88">
        <f>[1]January!R8</f>
        <v>236.5</v>
      </c>
      <c r="E113" s="107">
        <f>[1]January!S8</f>
        <v>152.26215644820297</v>
      </c>
      <c r="F113" s="106">
        <f>[1]February!N8</f>
        <v>37682</v>
      </c>
      <c r="G113" s="88">
        <f>[1]February!O8</f>
        <v>226</v>
      </c>
      <c r="H113" s="107">
        <f>[1]February!P8</f>
        <v>166.73451327433628</v>
      </c>
      <c r="I113" s="106">
        <f>[1]March!Q8</f>
        <v>39508</v>
      </c>
      <c r="J113" s="88">
        <f>[1]March!R8</f>
        <v>238</v>
      </c>
      <c r="K113" s="107">
        <f>[1]March!S8</f>
        <v>166</v>
      </c>
      <c r="L113" s="31"/>
      <c r="M113" s="106">
        <f t="shared" si="57"/>
        <v>113200</v>
      </c>
      <c r="N113" s="88">
        <f t="shared" si="58"/>
        <v>700.5</v>
      </c>
      <c r="O113" s="107">
        <f t="shared" ref="O113" si="60">SUM(M113/N113)</f>
        <v>161.598857958601</v>
      </c>
      <c r="P113" s="31"/>
      <c r="Q113" s="43"/>
      <c r="R113" s="43"/>
      <c r="S113" s="43"/>
      <c r="T113" s="43"/>
      <c r="U113" s="43"/>
      <c r="V113" s="43"/>
      <c r="W113" s="43"/>
      <c r="X113" s="43"/>
    </row>
    <row r="114" spans="1:24" ht="15.75" hidden="1" x14ac:dyDescent="0.25">
      <c r="A114" s="29"/>
      <c r="B114" s="4"/>
      <c r="C114" s="102">
        <f>[1]January!Q9</f>
        <v>0</v>
      </c>
      <c r="D114" s="86">
        <f>[1]January!R9</f>
        <v>0</v>
      </c>
      <c r="E114" s="103" t="str">
        <f>[1]January!S9</f>
        <v>0</v>
      </c>
      <c r="F114" s="102">
        <f>[1]February!N9</f>
        <v>0</v>
      </c>
      <c r="G114" s="86">
        <f>[1]February!O9</f>
        <v>0</v>
      </c>
      <c r="H114" s="103" t="str">
        <f>[1]February!P9</f>
        <v>0</v>
      </c>
      <c r="I114" s="102">
        <f>[1]March!Q9</f>
        <v>0</v>
      </c>
      <c r="J114" s="86">
        <f>[1]March!R9</f>
        <v>0</v>
      </c>
      <c r="K114" s="103" t="str">
        <f>[1]March!S9</f>
        <v>0</v>
      </c>
      <c r="L114" s="31"/>
      <c r="M114" s="102">
        <f t="shared" si="57"/>
        <v>0</v>
      </c>
      <c r="N114" s="86">
        <f t="shared" si="58"/>
        <v>0</v>
      </c>
      <c r="O114" s="103"/>
      <c r="P114" s="31"/>
      <c r="Q114" s="42"/>
      <c r="R114" s="42"/>
      <c r="S114" s="42"/>
      <c r="T114" s="43"/>
      <c r="U114" s="42"/>
      <c r="V114" s="42"/>
      <c r="W114" s="42"/>
      <c r="X114" s="42"/>
    </row>
    <row r="115" spans="1:24" ht="15.75" x14ac:dyDescent="0.25">
      <c r="A115" s="27"/>
      <c r="B115" s="5" t="s">
        <v>15</v>
      </c>
      <c r="C115" s="108">
        <f>[1]January!Q10</f>
        <v>14600</v>
      </c>
      <c r="D115" s="89">
        <f>[1]January!R10</f>
        <v>209.5</v>
      </c>
      <c r="E115" s="109">
        <f>[1]January!S10</f>
        <v>69.68973747016706</v>
      </c>
      <c r="F115" s="108">
        <f>[1]February!N10</f>
        <v>18951</v>
      </c>
      <c r="G115" s="89">
        <f>[1]February!O10</f>
        <v>202</v>
      </c>
      <c r="H115" s="109">
        <f>[1]February!P10</f>
        <v>93.816831683168317</v>
      </c>
      <c r="I115" s="108">
        <f>[1]March!Q10</f>
        <v>19586</v>
      </c>
      <c r="J115" s="89">
        <f>[1]March!R10</f>
        <v>219.5</v>
      </c>
      <c r="K115" s="109">
        <f>[1]March!S10</f>
        <v>89.230068337129836</v>
      </c>
      <c r="L115" s="31"/>
      <c r="M115" s="108">
        <f t="shared" si="57"/>
        <v>53137</v>
      </c>
      <c r="N115" s="89">
        <f t="shared" si="58"/>
        <v>631</v>
      </c>
      <c r="O115" s="109">
        <f t="shared" ref="O115" si="61">SUM(M115/N115)</f>
        <v>84.210776545166397</v>
      </c>
      <c r="P115" s="31"/>
      <c r="Q115" s="43"/>
      <c r="R115" s="43"/>
      <c r="S115" s="43"/>
      <c r="T115" s="43"/>
      <c r="U115" s="43"/>
      <c r="V115" s="43"/>
      <c r="W115" s="43"/>
      <c r="X115" s="43"/>
    </row>
    <row r="116" spans="1:24" ht="15.75" hidden="1" x14ac:dyDescent="0.25">
      <c r="A116" s="29"/>
      <c r="B116" s="5"/>
      <c r="C116" s="102">
        <f>[1]January!Q11</f>
        <v>0</v>
      </c>
      <c r="D116" s="86">
        <f>[1]January!R11</f>
        <v>0</v>
      </c>
      <c r="E116" s="103" t="str">
        <f>[1]January!S11</f>
        <v>0</v>
      </c>
      <c r="F116" s="102">
        <f>[1]February!N11</f>
        <v>0</v>
      </c>
      <c r="G116" s="86">
        <f>[1]February!O11</f>
        <v>0</v>
      </c>
      <c r="H116" s="103" t="str">
        <f>[1]February!P11</f>
        <v>0</v>
      </c>
      <c r="I116" s="102">
        <f>[1]March!Q11</f>
        <v>0</v>
      </c>
      <c r="J116" s="86">
        <f>[1]March!R11</f>
        <v>0</v>
      </c>
      <c r="K116" s="103" t="str">
        <f>[1]March!S11</f>
        <v>0</v>
      </c>
      <c r="L116" s="31"/>
      <c r="M116" s="102">
        <f t="shared" si="57"/>
        <v>0</v>
      </c>
      <c r="N116" s="86">
        <f t="shared" si="58"/>
        <v>0</v>
      </c>
      <c r="O116" s="103"/>
      <c r="P116" s="31"/>
      <c r="Q116" s="42"/>
      <c r="R116" s="42"/>
      <c r="S116" s="42"/>
      <c r="T116" s="43"/>
      <c r="U116" s="42"/>
      <c r="V116" s="42"/>
      <c r="W116" s="42"/>
      <c r="X116" s="42"/>
    </row>
    <row r="117" spans="1:24" ht="15.75" x14ac:dyDescent="0.25">
      <c r="A117" s="29"/>
      <c r="B117" s="6" t="s">
        <v>16</v>
      </c>
      <c r="C117" s="110">
        <f>[1]January!Q12</f>
        <v>5229</v>
      </c>
      <c r="D117" s="90">
        <f>[1]January!R12</f>
        <v>209.5</v>
      </c>
      <c r="E117" s="111">
        <f>[1]January!S12</f>
        <v>24.95942720763723</v>
      </c>
      <c r="F117" s="110">
        <f>[1]February!N12</f>
        <v>5147</v>
      </c>
      <c r="G117" s="90">
        <f>[1]February!O12</f>
        <v>202</v>
      </c>
      <c r="H117" s="111">
        <f>[1]February!P12</f>
        <v>25.480198019801982</v>
      </c>
      <c r="I117" s="110">
        <f>[1]March!Q12</f>
        <v>9630</v>
      </c>
      <c r="J117" s="90">
        <f>[1]March!R12</f>
        <v>222.5</v>
      </c>
      <c r="K117" s="111">
        <f>[1]March!S12</f>
        <v>43.280898876404493</v>
      </c>
      <c r="L117" s="31"/>
      <c r="M117" s="110">
        <f t="shared" si="57"/>
        <v>20006</v>
      </c>
      <c r="N117" s="90">
        <f t="shared" si="58"/>
        <v>634</v>
      </c>
      <c r="O117" s="111">
        <f t="shared" ref="O117" si="62">SUM(M117/N117)</f>
        <v>31.555205047318612</v>
      </c>
      <c r="P117" s="31"/>
      <c r="Q117" s="43"/>
      <c r="R117" s="43"/>
      <c r="S117" s="43"/>
      <c r="T117" s="43"/>
      <c r="U117" s="43"/>
      <c r="V117" s="43"/>
      <c r="W117" s="43"/>
      <c r="X117" s="43"/>
    </row>
    <row r="118" spans="1:24" ht="15.75" hidden="1" x14ac:dyDescent="0.25">
      <c r="A118" s="29"/>
      <c r="B118" s="6"/>
      <c r="C118" s="102">
        <f>[1]January!Q13</f>
        <v>0</v>
      </c>
      <c r="D118" s="86">
        <f>[1]January!R13</f>
        <v>0</v>
      </c>
      <c r="E118" s="103" t="str">
        <f>[1]January!S13</f>
        <v>0</v>
      </c>
      <c r="F118" s="102">
        <f>[1]February!N13</f>
        <v>0</v>
      </c>
      <c r="G118" s="86">
        <f>[1]February!O13</f>
        <v>0</v>
      </c>
      <c r="H118" s="103" t="str">
        <f>[1]February!P13</f>
        <v>0</v>
      </c>
      <c r="I118" s="102">
        <f>[1]March!Q13</f>
        <v>0</v>
      </c>
      <c r="J118" s="86">
        <f>[1]March!R13</f>
        <v>0</v>
      </c>
      <c r="K118" s="103" t="str">
        <f>[1]March!S13</f>
        <v>0</v>
      </c>
      <c r="L118" s="31"/>
      <c r="M118" s="102">
        <f t="shared" si="57"/>
        <v>0</v>
      </c>
      <c r="N118" s="86">
        <f t="shared" si="58"/>
        <v>0</v>
      </c>
      <c r="O118" s="103"/>
      <c r="P118" s="33"/>
      <c r="Q118" s="43"/>
      <c r="R118" s="43"/>
      <c r="S118" s="43"/>
      <c r="T118" s="39"/>
      <c r="U118" s="43"/>
      <c r="V118" s="43"/>
      <c r="W118" s="43"/>
      <c r="X118" s="43"/>
    </row>
    <row r="119" spans="1:24" ht="15.75" x14ac:dyDescent="0.25">
      <c r="A119" s="29"/>
      <c r="B119" s="7" t="s">
        <v>17</v>
      </c>
      <c r="C119" s="112">
        <f>[1]January!Q14</f>
        <v>7579</v>
      </c>
      <c r="D119" s="91">
        <f>[1]January!R14</f>
        <v>167.5</v>
      </c>
      <c r="E119" s="113">
        <f>[1]January!S14</f>
        <v>45.247761194029849</v>
      </c>
      <c r="F119" s="112">
        <f>[1]February!N14</f>
        <v>7674</v>
      </c>
      <c r="G119" s="91">
        <f>[1]February!O14</f>
        <v>160</v>
      </c>
      <c r="H119" s="113">
        <f>[1]February!P14</f>
        <v>47.962499999999999</v>
      </c>
      <c r="I119" s="112">
        <f>[1]March!Q14</f>
        <v>8222</v>
      </c>
      <c r="J119" s="91">
        <f>[1]March!R14</f>
        <v>171</v>
      </c>
      <c r="K119" s="113">
        <f>[1]March!S14</f>
        <v>48.081871345029242</v>
      </c>
      <c r="L119" s="30"/>
      <c r="M119" s="112">
        <f t="shared" si="57"/>
        <v>23475</v>
      </c>
      <c r="N119" s="91">
        <f t="shared" si="58"/>
        <v>498.5</v>
      </c>
      <c r="O119" s="113">
        <f t="shared" ref="O119" si="63">SUM(M119/N119)</f>
        <v>47.091273821464391</v>
      </c>
      <c r="P119" s="33"/>
      <c r="Q119" s="43"/>
      <c r="R119" s="43"/>
      <c r="S119" s="43"/>
      <c r="T119" s="39"/>
      <c r="U119" s="43"/>
      <c r="V119" s="43"/>
      <c r="W119" s="43"/>
      <c r="X119" s="43"/>
    </row>
    <row r="120" spans="1:24" ht="15.75" hidden="1" x14ac:dyDescent="0.25">
      <c r="A120" s="29"/>
      <c r="B120" s="7"/>
      <c r="C120" s="102">
        <f>[1]January!Q15</f>
        <v>0</v>
      </c>
      <c r="D120" s="86">
        <f>[1]January!R15</f>
        <v>0</v>
      </c>
      <c r="E120" s="103" t="str">
        <f>[1]January!S15</f>
        <v>0</v>
      </c>
      <c r="F120" s="102">
        <f>[1]February!N15</f>
        <v>0</v>
      </c>
      <c r="G120" s="86">
        <f>[1]February!O15</f>
        <v>0</v>
      </c>
      <c r="H120" s="103" t="str">
        <f>[1]February!P15</f>
        <v>0</v>
      </c>
      <c r="I120" s="102">
        <f>[1]March!Q15</f>
        <v>0</v>
      </c>
      <c r="J120" s="86">
        <f>[1]March!R15</f>
        <v>0</v>
      </c>
      <c r="K120" s="103" t="str">
        <f>[1]March!S15</f>
        <v>0</v>
      </c>
      <c r="L120" s="30"/>
      <c r="M120" s="102">
        <f t="shared" si="57"/>
        <v>0</v>
      </c>
      <c r="N120" s="86">
        <f t="shared" si="58"/>
        <v>0</v>
      </c>
      <c r="O120" s="103"/>
      <c r="P120" s="30"/>
      <c r="Q120" s="43"/>
      <c r="R120" s="43"/>
      <c r="S120" s="43"/>
      <c r="T120" s="42"/>
      <c r="U120" s="43"/>
      <c r="V120" s="43"/>
      <c r="W120" s="43"/>
      <c r="X120" s="43"/>
    </row>
    <row r="121" spans="1:24" ht="15.75" x14ac:dyDescent="0.25">
      <c r="A121" s="29"/>
      <c r="B121" s="8" t="s">
        <v>18</v>
      </c>
      <c r="C121" s="114">
        <f>[1]January!Q16</f>
        <v>11753</v>
      </c>
      <c r="D121" s="92">
        <f>[1]January!R16</f>
        <v>224.5</v>
      </c>
      <c r="E121" s="115">
        <f>[1]January!S16</f>
        <v>52.351893095768375</v>
      </c>
      <c r="F121" s="114">
        <f>[1]February!N16</f>
        <v>5434</v>
      </c>
      <c r="G121" s="92">
        <f>[1]February!O16</f>
        <v>214</v>
      </c>
      <c r="H121" s="115">
        <f>[1]February!P16</f>
        <v>25.392523364485982</v>
      </c>
      <c r="I121" s="114">
        <f>[1]March!Q16</f>
        <v>0</v>
      </c>
      <c r="J121" s="92">
        <f>[1]March!R16</f>
        <v>231.5</v>
      </c>
      <c r="K121" s="115">
        <f>[1]March!S16</f>
        <v>0</v>
      </c>
      <c r="L121" s="31"/>
      <c r="M121" s="114">
        <f t="shared" si="57"/>
        <v>17187</v>
      </c>
      <c r="N121" s="92">
        <f t="shared" si="58"/>
        <v>670</v>
      </c>
      <c r="O121" s="115">
        <f t="shared" ref="O121" si="64">SUM(M121/N121)</f>
        <v>25.65223880597015</v>
      </c>
      <c r="P121" s="31"/>
      <c r="Q121" s="43"/>
      <c r="R121" s="43"/>
      <c r="S121" s="43"/>
      <c r="T121" s="43"/>
      <c r="U121" s="43"/>
      <c r="V121" s="43"/>
      <c r="W121" s="43"/>
      <c r="X121" s="43"/>
    </row>
    <row r="122" spans="1:24" ht="15.75" hidden="1" x14ac:dyDescent="0.25">
      <c r="A122" s="32"/>
      <c r="B122" s="8"/>
      <c r="C122" s="102">
        <f>[1]January!Q17</f>
        <v>0</v>
      </c>
      <c r="D122" s="86">
        <f>[1]January!R17</f>
        <v>0</v>
      </c>
      <c r="E122" s="103" t="str">
        <f>[1]January!S17</f>
        <v>0</v>
      </c>
      <c r="F122" s="102">
        <f>[1]February!N17</f>
        <v>0</v>
      </c>
      <c r="G122" s="86">
        <f>[1]February!O17</f>
        <v>0</v>
      </c>
      <c r="H122" s="103" t="str">
        <f>[1]February!P17</f>
        <v>0</v>
      </c>
      <c r="I122" s="102">
        <f>[1]March!Q17</f>
        <v>0</v>
      </c>
      <c r="J122" s="86">
        <f>[1]March!R17</f>
        <v>0</v>
      </c>
      <c r="K122" s="103" t="str">
        <f>[1]March!S17</f>
        <v>0</v>
      </c>
      <c r="L122" s="31"/>
      <c r="M122" s="102">
        <f t="shared" si="57"/>
        <v>0</v>
      </c>
      <c r="N122" s="86">
        <f t="shared" si="58"/>
        <v>0</v>
      </c>
      <c r="O122" s="103"/>
      <c r="P122" s="31"/>
      <c r="Q122" s="43"/>
      <c r="R122" s="43"/>
      <c r="S122" s="43"/>
      <c r="T122" s="43"/>
      <c r="U122" s="43"/>
      <c r="V122" s="43"/>
      <c r="W122" s="43"/>
      <c r="X122" s="43"/>
    </row>
    <row r="123" spans="1:24" ht="15.75" x14ac:dyDescent="0.25">
      <c r="A123" s="32"/>
      <c r="B123" s="9" t="s">
        <v>19</v>
      </c>
      <c r="C123" s="116">
        <f>[1]January!Q18</f>
        <v>11355</v>
      </c>
      <c r="D123" s="93">
        <f>[1]January!R18</f>
        <v>194.5</v>
      </c>
      <c r="E123" s="117">
        <f>[1]January!S18</f>
        <v>58.380462724935732</v>
      </c>
      <c r="F123" s="116">
        <f>[1]February!N18</f>
        <v>11127</v>
      </c>
      <c r="G123" s="93">
        <f>[1]February!O18</f>
        <v>184</v>
      </c>
      <c r="H123" s="117">
        <f>[1]February!P18</f>
        <v>60.472826086956523</v>
      </c>
      <c r="I123" s="116">
        <f>[1]March!Q18</f>
        <v>11047</v>
      </c>
      <c r="J123" s="93">
        <f>[1]March!R18</f>
        <v>194</v>
      </c>
      <c r="K123" s="117">
        <f>[1]March!S18</f>
        <v>56.943298969072167</v>
      </c>
      <c r="L123" s="30"/>
      <c r="M123" s="116">
        <f t="shared" si="57"/>
        <v>33529</v>
      </c>
      <c r="N123" s="93">
        <f t="shared" si="58"/>
        <v>572.5</v>
      </c>
      <c r="O123" s="117">
        <f t="shared" ref="O123" si="65">SUM(M123/N123)</f>
        <v>58.565938864628819</v>
      </c>
      <c r="P123" s="31"/>
      <c r="Q123" s="39"/>
      <c r="R123" s="39"/>
      <c r="S123" s="39"/>
      <c r="T123" s="43"/>
      <c r="U123" s="39"/>
      <c r="V123" s="39"/>
      <c r="W123" s="39"/>
      <c r="X123" s="39"/>
    </row>
    <row r="124" spans="1:24" ht="15.75" hidden="1" x14ac:dyDescent="0.25">
      <c r="A124" s="34"/>
      <c r="B124" s="9"/>
      <c r="C124" s="102">
        <f>[1]January!Q19</f>
        <v>0</v>
      </c>
      <c r="D124" s="86">
        <f>[1]January!R19</f>
        <v>0</v>
      </c>
      <c r="E124" s="103" t="str">
        <f>[1]January!S19</f>
        <v>0</v>
      </c>
      <c r="F124" s="102">
        <f>[1]February!N19</f>
        <v>0</v>
      </c>
      <c r="G124" s="86">
        <f>[1]February!O19</f>
        <v>0</v>
      </c>
      <c r="H124" s="103" t="str">
        <f>[1]February!P19</f>
        <v>0</v>
      </c>
      <c r="I124" s="102">
        <f>[1]March!Q19</f>
        <v>0</v>
      </c>
      <c r="J124" s="86">
        <f>[1]March!R19</f>
        <v>0</v>
      </c>
      <c r="K124" s="103" t="str">
        <f>[1]March!S19</f>
        <v>0</v>
      </c>
      <c r="L124" s="30"/>
      <c r="M124" s="102">
        <f t="shared" si="57"/>
        <v>0</v>
      </c>
      <c r="N124" s="86">
        <f t="shared" si="58"/>
        <v>0</v>
      </c>
      <c r="O124" s="103"/>
      <c r="P124" s="31"/>
      <c r="Q124" s="39"/>
      <c r="R124" s="39"/>
      <c r="S124" s="39"/>
      <c r="T124" s="43"/>
      <c r="U124" s="39"/>
      <c r="V124" s="39"/>
      <c r="W124" s="39"/>
      <c r="X124" s="39"/>
    </row>
    <row r="125" spans="1:24" ht="14.25" customHeight="1" x14ac:dyDescent="0.25">
      <c r="A125" s="31"/>
      <c r="B125" s="10" t="s">
        <v>20</v>
      </c>
      <c r="C125" s="118">
        <f>[1]January!Q20</f>
        <v>3747</v>
      </c>
      <c r="D125" s="94">
        <f>[1]January!R20</f>
        <v>144.5</v>
      </c>
      <c r="E125" s="119">
        <f>[1]January!S20</f>
        <v>25.930795847750865</v>
      </c>
      <c r="F125" s="118">
        <f>[1]February!N20</f>
        <v>3895</v>
      </c>
      <c r="G125" s="94">
        <f>[1]February!O20</f>
        <v>138</v>
      </c>
      <c r="H125" s="119">
        <f>[1]February!P20</f>
        <v>28.224637681159422</v>
      </c>
      <c r="I125" s="118">
        <f>[1]March!Q20</f>
        <v>3003</v>
      </c>
      <c r="J125" s="94">
        <f>[1]March!R20</f>
        <v>118.5</v>
      </c>
      <c r="K125" s="119">
        <f>[1]March!S20</f>
        <v>25.341772151898734</v>
      </c>
      <c r="L125" s="31"/>
      <c r="M125" s="118">
        <f t="shared" si="57"/>
        <v>10645</v>
      </c>
      <c r="N125" s="94">
        <f t="shared" si="58"/>
        <v>401</v>
      </c>
      <c r="O125" s="119">
        <f t="shared" ref="O125" si="66">SUM(M125/N125)</f>
        <v>26.546134663341647</v>
      </c>
      <c r="P125" s="31"/>
      <c r="Q125" s="44"/>
      <c r="R125" s="44"/>
      <c r="S125" s="44"/>
      <c r="T125" s="44"/>
      <c r="U125" s="44"/>
      <c r="V125" s="44"/>
      <c r="W125" s="44"/>
      <c r="X125" s="44"/>
    </row>
    <row r="126" spans="1:24" ht="15.75" hidden="1" x14ac:dyDescent="0.25">
      <c r="A126" s="33"/>
      <c r="B126" s="10"/>
      <c r="C126" s="102">
        <f>[1]January!Q21</f>
        <v>0</v>
      </c>
      <c r="D126" s="86">
        <f>[1]January!R21</f>
        <v>0</v>
      </c>
      <c r="E126" s="103" t="str">
        <f>[1]January!S21</f>
        <v>0</v>
      </c>
      <c r="F126" s="102">
        <f>[1]February!N21</f>
        <v>0</v>
      </c>
      <c r="G126" s="86">
        <f>[1]February!O21</f>
        <v>0</v>
      </c>
      <c r="H126" s="103" t="str">
        <f>[1]February!P21</f>
        <v>0</v>
      </c>
      <c r="I126" s="102">
        <f>[1]March!Q21</f>
        <v>0</v>
      </c>
      <c r="J126" s="86">
        <f>[1]March!R21</f>
        <v>0</v>
      </c>
      <c r="K126" s="103" t="str">
        <f>[1]March!S21</f>
        <v>0</v>
      </c>
      <c r="L126" s="31"/>
      <c r="M126" s="102">
        <f t="shared" si="57"/>
        <v>0</v>
      </c>
      <c r="N126" s="86">
        <f t="shared" si="58"/>
        <v>0</v>
      </c>
      <c r="O126" s="103"/>
      <c r="P126" s="33"/>
      <c r="T126" s="39"/>
    </row>
    <row r="127" spans="1:24" ht="15.75" x14ac:dyDescent="0.25">
      <c r="A127" s="33"/>
      <c r="B127" s="11" t="s">
        <v>21</v>
      </c>
      <c r="C127" s="120">
        <f>[1]January!Q22</f>
        <v>18994</v>
      </c>
      <c r="D127" s="95">
        <f>[1]January!R22</f>
        <v>236.5</v>
      </c>
      <c r="E127" s="121">
        <f>[1]January!S22</f>
        <v>80.312896405919659</v>
      </c>
      <c r="F127" s="120">
        <f>[1]February!N22</f>
        <v>18906</v>
      </c>
      <c r="G127" s="95">
        <f>[1]February!O22</f>
        <v>226</v>
      </c>
      <c r="H127" s="121">
        <f>[1]February!P22</f>
        <v>83.654867256637175</v>
      </c>
      <c r="I127" s="120">
        <f>[1]March!Q22</f>
        <v>20985</v>
      </c>
      <c r="J127" s="95">
        <f>[1]March!R22</f>
        <v>243.5</v>
      </c>
      <c r="K127" s="121">
        <f>[1]March!S22</f>
        <v>86.180698151950722</v>
      </c>
      <c r="L127" s="31"/>
      <c r="M127" s="120">
        <f t="shared" si="57"/>
        <v>58885</v>
      </c>
      <c r="N127" s="95">
        <f t="shared" si="58"/>
        <v>706</v>
      </c>
      <c r="O127" s="121">
        <f t="shared" ref="O127" si="67">SUM(M127/N127)</f>
        <v>83.406515580736539</v>
      </c>
      <c r="P127" s="33"/>
      <c r="T127" s="39"/>
    </row>
    <row r="128" spans="1:24" ht="15.75" hidden="1" x14ac:dyDescent="0.25">
      <c r="A128" s="33"/>
      <c r="B128" s="11"/>
      <c r="C128" s="102">
        <f>[1]January!Q23</f>
        <v>0</v>
      </c>
      <c r="D128" s="86">
        <f>[1]January!R23</f>
        <v>0</v>
      </c>
      <c r="E128" s="103" t="str">
        <f>[1]January!S23</f>
        <v>0</v>
      </c>
      <c r="F128" s="102">
        <f>[1]February!N23</f>
        <v>0</v>
      </c>
      <c r="G128" s="86">
        <f>[1]February!O23</f>
        <v>0</v>
      </c>
      <c r="H128" s="103" t="str">
        <f>[1]February!P23</f>
        <v>0</v>
      </c>
      <c r="I128" s="102">
        <f>[1]March!Q23</f>
        <v>0</v>
      </c>
      <c r="J128" s="86">
        <f>[1]March!R23</f>
        <v>0</v>
      </c>
      <c r="K128" s="103" t="str">
        <f>[1]March!S23</f>
        <v>0</v>
      </c>
      <c r="L128" s="31"/>
      <c r="M128" s="102">
        <f t="shared" si="57"/>
        <v>0</v>
      </c>
      <c r="N128" s="86">
        <f t="shared" si="58"/>
        <v>0</v>
      </c>
      <c r="O128" s="103"/>
      <c r="P128" s="33"/>
    </row>
    <row r="129" spans="1:16" ht="15.75" x14ac:dyDescent="0.25">
      <c r="A129" s="31"/>
      <c r="B129" s="12" t="s">
        <v>22</v>
      </c>
      <c r="C129" s="122">
        <f>[1]January!Q24</f>
        <v>5441</v>
      </c>
      <c r="D129" s="96">
        <f>[1]January!R24</f>
        <v>179.5</v>
      </c>
      <c r="E129" s="123">
        <f>[1]January!S24</f>
        <v>30.311977715877436</v>
      </c>
      <c r="F129" s="122">
        <f>[1]February!N24</f>
        <v>5659</v>
      </c>
      <c r="G129" s="96">
        <f>[1]February!O24</f>
        <v>172</v>
      </c>
      <c r="H129" s="123">
        <f>[1]February!P24</f>
        <v>32.901162790697676</v>
      </c>
      <c r="I129" s="122">
        <f>[1]March!Q24</f>
        <v>6157</v>
      </c>
      <c r="J129" s="96">
        <f>[1]March!R24</f>
        <v>185</v>
      </c>
      <c r="K129" s="123">
        <f>[1]March!S24</f>
        <v>33.281081081081084</v>
      </c>
      <c r="L129" s="31"/>
      <c r="M129" s="122">
        <f t="shared" si="57"/>
        <v>17257</v>
      </c>
      <c r="N129" s="96">
        <f t="shared" si="58"/>
        <v>536.5</v>
      </c>
      <c r="O129" s="123">
        <f t="shared" ref="O129" si="68">SUM(M129/N129)</f>
        <v>32.165890027958994</v>
      </c>
      <c r="P129" s="31"/>
    </row>
    <row r="130" spans="1:16" ht="15.75" hidden="1" x14ac:dyDescent="0.25">
      <c r="A130" s="31"/>
      <c r="B130" s="12"/>
      <c r="C130" s="102">
        <f>[1]January!Q25</f>
        <v>0</v>
      </c>
      <c r="D130" s="86">
        <f>[1]January!R25</f>
        <v>0</v>
      </c>
      <c r="E130" s="103" t="str">
        <f>[1]January!S25</f>
        <v>0</v>
      </c>
      <c r="F130" s="102">
        <f>[1]February!N25</f>
        <v>0</v>
      </c>
      <c r="G130" s="86">
        <f>[1]February!O25</f>
        <v>0</v>
      </c>
      <c r="H130" s="103" t="str">
        <f>[1]February!P25</f>
        <v>0</v>
      </c>
      <c r="I130" s="102">
        <f>[1]March!Q25</f>
        <v>0</v>
      </c>
      <c r="J130" s="86">
        <f>[1]March!R25</f>
        <v>0</v>
      </c>
      <c r="K130" s="103" t="str">
        <f>[1]March!S25</f>
        <v>0</v>
      </c>
      <c r="L130" s="31"/>
      <c r="M130" s="102">
        <f t="shared" si="57"/>
        <v>0</v>
      </c>
      <c r="N130" s="86">
        <f t="shared" si="58"/>
        <v>0</v>
      </c>
      <c r="O130" s="103"/>
      <c r="P130" s="31"/>
    </row>
    <row r="131" spans="1:16" ht="15.75" x14ac:dyDescent="0.25">
      <c r="A131" s="31"/>
      <c r="B131" s="13" t="s">
        <v>23</v>
      </c>
      <c r="C131" s="124">
        <f>[1]January!Q26</f>
        <v>9237</v>
      </c>
      <c r="D131" s="97">
        <f>[1]January!R26</f>
        <v>179.5</v>
      </c>
      <c r="E131" s="125">
        <f>[1]January!S26</f>
        <v>51.459610027855156</v>
      </c>
      <c r="F131" s="124">
        <f>[1]February!N26</f>
        <v>9071</v>
      </c>
      <c r="G131" s="97">
        <f>[1]February!O26</f>
        <v>172</v>
      </c>
      <c r="H131" s="125">
        <f>[1]February!P26</f>
        <v>52.738372093023258</v>
      </c>
      <c r="I131" s="124">
        <f>[1]March!Q26</f>
        <v>9869</v>
      </c>
      <c r="J131" s="97">
        <f>[1]March!R26</f>
        <v>179</v>
      </c>
      <c r="K131" s="125">
        <f>[1]March!S26</f>
        <v>55.134078212290504</v>
      </c>
      <c r="L131" s="31"/>
      <c r="M131" s="124">
        <f t="shared" si="57"/>
        <v>28177</v>
      </c>
      <c r="N131" s="97">
        <f t="shared" si="58"/>
        <v>530.5</v>
      </c>
      <c r="O131" s="125">
        <f t="shared" ref="O131" si="69">SUM(M131/N131)</f>
        <v>53.114043355325165</v>
      </c>
      <c r="P131" s="33"/>
    </row>
    <row r="132" spans="1:16" ht="15.75" hidden="1" x14ac:dyDescent="0.25">
      <c r="A132" s="33"/>
      <c r="B132" s="13"/>
      <c r="C132" s="102">
        <f>[1]January!Q27</f>
        <v>0</v>
      </c>
      <c r="D132" s="86">
        <f>[1]January!R27</f>
        <v>0</v>
      </c>
      <c r="E132" s="103" t="str">
        <f>[1]January!S27</f>
        <v>0</v>
      </c>
      <c r="F132" s="102">
        <f>[1]February!N27</f>
        <v>0</v>
      </c>
      <c r="G132" s="86">
        <f>[1]February!O27</f>
        <v>0</v>
      </c>
      <c r="H132" s="103" t="str">
        <f>[1]February!P27</f>
        <v>0</v>
      </c>
      <c r="I132" s="102">
        <f>[1]March!Q27</f>
        <v>0</v>
      </c>
      <c r="J132" s="86">
        <f>[1]March!R27</f>
        <v>0</v>
      </c>
      <c r="K132" s="103" t="str">
        <f>[1]March!S27</f>
        <v>0</v>
      </c>
      <c r="L132" s="31"/>
      <c r="M132" s="102">
        <f t="shared" si="57"/>
        <v>0</v>
      </c>
      <c r="N132" s="86">
        <f t="shared" si="58"/>
        <v>0</v>
      </c>
      <c r="O132" s="103"/>
      <c r="P132" s="33"/>
    </row>
    <row r="133" spans="1:16" ht="15.75" x14ac:dyDescent="0.25">
      <c r="A133" s="33"/>
      <c r="B133" s="14" t="s">
        <v>24</v>
      </c>
      <c r="C133" s="126">
        <f>[1]January!Q28</f>
        <v>4283</v>
      </c>
      <c r="D133" s="98">
        <f>[1]January!R28</f>
        <v>162.5</v>
      </c>
      <c r="E133" s="127">
        <f>[1]January!S28</f>
        <v>26.356923076923078</v>
      </c>
      <c r="F133" s="126">
        <f>[1]February!N28</f>
        <v>4168</v>
      </c>
      <c r="G133" s="98">
        <f>[1]February!O28</f>
        <v>156</v>
      </c>
      <c r="H133" s="127">
        <f>[1]February!P28</f>
        <v>26.717948717948719</v>
      </c>
      <c r="I133" s="126">
        <f>[1]March!Q28</f>
        <v>4724</v>
      </c>
      <c r="J133" s="98">
        <f>[1]March!R28</f>
        <v>166</v>
      </c>
      <c r="K133" s="127">
        <f>[1]March!S28</f>
        <v>28.457831325301203</v>
      </c>
      <c r="L133" s="31"/>
      <c r="M133" s="126">
        <f t="shared" si="57"/>
        <v>13175</v>
      </c>
      <c r="N133" s="98">
        <f t="shared" si="58"/>
        <v>484.5</v>
      </c>
      <c r="O133" s="127">
        <f t="shared" ref="O133" si="70">SUM(M133/N133)</f>
        <v>27.192982456140349</v>
      </c>
      <c r="P133" s="33"/>
    </row>
    <row r="134" spans="1:16" ht="15.75" hidden="1" x14ac:dyDescent="0.25">
      <c r="A134" s="33"/>
      <c r="B134" s="14"/>
      <c r="C134" s="102">
        <f>[1]January!Q29</f>
        <v>0</v>
      </c>
      <c r="D134" s="86">
        <f>[1]January!R29</f>
        <v>0</v>
      </c>
      <c r="E134" s="103" t="str">
        <f>[1]January!S29</f>
        <v>0</v>
      </c>
      <c r="F134" s="102">
        <f>[1]February!N29</f>
        <v>0</v>
      </c>
      <c r="G134" s="86">
        <f>[1]February!O29</f>
        <v>0</v>
      </c>
      <c r="H134" s="103" t="str">
        <f>[1]February!P29</f>
        <v>0</v>
      </c>
      <c r="I134" s="102">
        <f>[1]March!Q29</f>
        <v>0</v>
      </c>
      <c r="J134" s="86">
        <f>[1]March!R29</f>
        <v>0</v>
      </c>
      <c r="K134" s="103" t="str">
        <f>[1]March!S29</f>
        <v>0</v>
      </c>
      <c r="L134" s="31"/>
      <c r="M134" s="102">
        <f t="shared" si="57"/>
        <v>0</v>
      </c>
      <c r="N134" s="86">
        <f t="shared" si="58"/>
        <v>0</v>
      </c>
      <c r="O134" s="103"/>
      <c r="P134" s="32"/>
    </row>
    <row r="135" spans="1:16" ht="15.75" x14ac:dyDescent="0.25">
      <c r="A135" s="33"/>
      <c r="B135" s="15" t="s">
        <v>25</v>
      </c>
      <c r="C135" s="128">
        <f>[1]January!Q30</f>
        <v>3922</v>
      </c>
      <c r="D135" s="99">
        <f>[1]January!R30</f>
        <v>146.5</v>
      </c>
      <c r="E135" s="129">
        <f>[1]January!S30</f>
        <v>26.771331058020479</v>
      </c>
      <c r="F135" s="128">
        <f>[1]February!N30</f>
        <v>4043</v>
      </c>
      <c r="G135" s="99">
        <f>[1]February!O30</f>
        <v>140</v>
      </c>
      <c r="H135" s="129">
        <f>[1]February!P30</f>
        <v>28.87857142857143</v>
      </c>
      <c r="I135" s="128">
        <f>[1]March!Q30</f>
        <v>4647</v>
      </c>
      <c r="J135" s="99">
        <f>[1]March!R30</f>
        <v>162</v>
      </c>
      <c r="K135" s="129">
        <f>[1]March!S30</f>
        <v>28.685185185185187</v>
      </c>
      <c r="L135" s="31"/>
      <c r="M135" s="128">
        <f t="shared" si="57"/>
        <v>12612</v>
      </c>
      <c r="N135" s="99">
        <f t="shared" si="58"/>
        <v>448.5</v>
      </c>
      <c r="O135" s="129">
        <f t="shared" ref="O135" si="71">SUM(M135/N135)</f>
        <v>28.120401337792643</v>
      </c>
      <c r="P135" s="69"/>
    </row>
    <row r="136" spans="1:16" ht="15.75" hidden="1" x14ac:dyDescent="0.25">
      <c r="A136" s="34"/>
      <c r="B136" s="15"/>
      <c r="C136" s="102">
        <f>[1]January!Q31</f>
        <v>0</v>
      </c>
      <c r="D136" s="100">
        <f>[1]January!R31</f>
        <v>0</v>
      </c>
      <c r="E136" s="103" t="str">
        <f>[1]January!S31</f>
        <v>0</v>
      </c>
      <c r="F136" s="102">
        <f>[1]February!N31</f>
        <v>0</v>
      </c>
      <c r="G136" s="100">
        <f>[1]February!O31</f>
        <v>600</v>
      </c>
      <c r="H136" s="103">
        <f>[1]February!P31</f>
        <v>0</v>
      </c>
      <c r="I136" s="102">
        <f>[1]March!Q31</f>
        <v>0</v>
      </c>
      <c r="J136" s="100">
        <f>[1]March!R31</f>
        <v>0</v>
      </c>
      <c r="K136" s="103" t="str">
        <f>[1]March!S31</f>
        <v>0</v>
      </c>
      <c r="L136" s="31"/>
      <c r="M136" s="102">
        <f t="shared" si="57"/>
        <v>0</v>
      </c>
      <c r="N136" s="100">
        <f t="shared" si="58"/>
        <v>600</v>
      </c>
      <c r="O136" s="103"/>
      <c r="P136" s="25"/>
    </row>
    <row r="137" spans="1:16" ht="15.75" x14ac:dyDescent="0.25">
      <c r="A137" s="25"/>
      <c r="B137" s="16" t="s">
        <v>26</v>
      </c>
      <c r="C137" s="130">
        <f>[1]January!Q32</f>
        <v>876</v>
      </c>
      <c r="D137" s="101">
        <f>[1]January!R32</f>
        <v>64</v>
      </c>
      <c r="E137" s="131">
        <f>[1]January!S32</f>
        <v>13.6875</v>
      </c>
      <c r="F137" s="130">
        <f>[1]February!N32</f>
        <v>600</v>
      </c>
      <c r="G137" s="101">
        <f>[1]February!O32</f>
        <v>64</v>
      </c>
      <c r="H137" s="131">
        <f>[1]February!P32</f>
        <v>9.375</v>
      </c>
      <c r="I137" s="130">
        <f>[1]March!Q32</f>
        <v>0</v>
      </c>
      <c r="J137" s="101">
        <f>[1]March!R32</f>
        <v>72</v>
      </c>
      <c r="K137" s="131">
        <f>[1]March!S32</f>
        <v>0</v>
      </c>
      <c r="L137" s="33"/>
      <c r="M137" s="130">
        <f t="shared" si="57"/>
        <v>1476</v>
      </c>
      <c r="N137" s="101">
        <f t="shared" si="58"/>
        <v>200</v>
      </c>
      <c r="O137" s="131">
        <f t="shared" ref="O137" si="72">SUM(M137/N137)</f>
        <v>7.38</v>
      </c>
      <c r="P137" s="28"/>
    </row>
    <row r="138" spans="1:16" ht="15.75" hidden="1" x14ac:dyDescent="0.25">
      <c r="A138" s="28"/>
      <c r="B138" s="67"/>
      <c r="C138" s="102">
        <f>[1]January!Q33</f>
        <v>0</v>
      </c>
      <c r="D138" s="100">
        <f>[1]January!R33</f>
        <v>0</v>
      </c>
      <c r="E138" s="103" t="str">
        <f>[1]January!S33</f>
        <v>0</v>
      </c>
      <c r="F138" s="102">
        <f>[1]February!N33</f>
        <v>0</v>
      </c>
      <c r="G138" s="100">
        <f>[1]February!O33</f>
        <v>496</v>
      </c>
      <c r="H138" s="103">
        <f>[1]February!P33</f>
        <v>0</v>
      </c>
      <c r="I138" s="102">
        <f>[1]March!Q33</f>
        <v>0</v>
      </c>
      <c r="J138" s="100">
        <f>[1]March!R33</f>
        <v>0</v>
      </c>
      <c r="K138" s="103" t="str">
        <f>[1]March!S33</f>
        <v>0</v>
      </c>
      <c r="L138" s="33"/>
      <c r="M138" s="102">
        <f t="shared" si="57"/>
        <v>0</v>
      </c>
      <c r="N138" s="100">
        <f t="shared" si="58"/>
        <v>496</v>
      </c>
      <c r="O138" s="103"/>
      <c r="P138" s="30"/>
    </row>
    <row r="139" spans="1:16" ht="16.5" thickBot="1" x14ac:dyDescent="0.3">
      <c r="A139" s="30"/>
      <c r="B139" s="71" t="s">
        <v>27</v>
      </c>
      <c r="C139" s="132">
        <f>[1]January!Q34</f>
        <v>494</v>
      </c>
      <c r="D139" s="133">
        <f>[1]January!R34</f>
        <v>76</v>
      </c>
      <c r="E139" s="134">
        <f>[1]January!S34</f>
        <v>6.5</v>
      </c>
      <c r="F139" s="132">
        <f>[1]February!N34</f>
        <v>496</v>
      </c>
      <c r="G139" s="133">
        <f>[1]February!O34</f>
        <v>64</v>
      </c>
      <c r="H139" s="134">
        <f>[1]February!P34</f>
        <v>7.75</v>
      </c>
      <c r="I139" s="132">
        <f>[1]March!Q34</f>
        <v>607</v>
      </c>
      <c r="J139" s="133">
        <f>[1]March!R34</f>
        <v>76</v>
      </c>
      <c r="K139" s="134">
        <f>[1]March!S34</f>
        <v>7.9868421052631575</v>
      </c>
      <c r="L139" s="33"/>
      <c r="M139" s="132">
        <f t="shared" si="57"/>
        <v>1597</v>
      </c>
      <c r="N139" s="133">
        <f t="shared" si="58"/>
        <v>216</v>
      </c>
      <c r="O139" s="134">
        <f t="shared" ref="O139" si="73">SUM(M139/N139)</f>
        <v>7.3935185185185182</v>
      </c>
      <c r="P139" s="31"/>
    </row>
    <row r="140" spans="1:16" ht="16.5" hidden="1" thickBot="1" x14ac:dyDescent="0.3">
      <c r="A140" s="31"/>
      <c r="B140" s="70"/>
      <c r="C140" s="35">
        <f>[2]April!I140</f>
        <v>117</v>
      </c>
      <c r="D140" s="36">
        <f>[2]April!J140</f>
        <v>16</v>
      </c>
      <c r="E140" s="68">
        <f>[2]April!K140</f>
        <v>7.3125</v>
      </c>
      <c r="F140" s="35"/>
      <c r="G140" s="36"/>
      <c r="H140" s="68"/>
      <c r="I140" s="35"/>
      <c r="J140" s="74"/>
      <c r="K140" s="68"/>
      <c r="L140" s="33"/>
      <c r="M140" s="72">
        <f t="shared" si="57"/>
        <v>117</v>
      </c>
      <c r="N140" s="73">
        <f t="shared" si="58"/>
        <v>16</v>
      </c>
      <c r="O140" s="68"/>
      <c r="P140" s="31"/>
    </row>
    <row r="141" spans="1:16" ht="16.5" thickBot="1" x14ac:dyDescent="0.3">
      <c r="A141" s="7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45"/>
      <c r="M141" s="37"/>
      <c r="N141" s="37"/>
      <c r="O141" s="37"/>
      <c r="P141" s="75"/>
    </row>
  </sheetData>
  <mergeCells count="31">
    <mergeCell ref="V8:W8"/>
    <mergeCell ref="V10:W10"/>
    <mergeCell ref="V12:W12"/>
    <mergeCell ref="Q72:S72"/>
    <mergeCell ref="B107:B108"/>
    <mergeCell ref="C107:E107"/>
    <mergeCell ref="F107:H107"/>
    <mergeCell ref="I107:K107"/>
    <mergeCell ref="M107:O107"/>
    <mergeCell ref="Q107:S107"/>
    <mergeCell ref="B72:B73"/>
    <mergeCell ref="C72:E72"/>
    <mergeCell ref="F72:H72"/>
    <mergeCell ref="I72:K72"/>
    <mergeCell ref="M72:O72"/>
    <mergeCell ref="A1:X1"/>
    <mergeCell ref="M2:O2"/>
    <mergeCell ref="Q2:S2"/>
    <mergeCell ref="B37:B38"/>
    <mergeCell ref="C37:E37"/>
    <mergeCell ref="F37:H37"/>
    <mergeCell ref="I37:K37"/>
    <mergeCell ref="M37:O37"/>
    <mergeCell ref="Q37:S37"/>
    <mergeCell ref="B2:B3"/>
    <mergeCell ref="C2:E2"/>
    <mergeCell ref="U3:W3"/>
    <mergeCell ref="F2:H2"/>
    <mergeCell ref="I2:K2"/>
    <mergeCell ref="V4:W4"/>
    <mergeCell ref="V6:W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>
      <selection activeCell="D53" sqref="D53:E53"/>
    </sheetView>
  </sheetViews>
  <sheetFormatPr defaultRowHeight="15" x14ac:dyDescent="0.25"/>
  <cols>
    <col min="1" max="1" width="16.7109375" bestFit="1" customWidth="1"/>
    <col min="2" max="2" width="19.28515625" bestFit="1" customWidth="1"/>
  </cols>
  <sheetData>
    <row r="1" spans="1:2" x14ac:dyDescent="0.25">
      <c r="B1" t="s">
        <v>42</v>
      </c>
    </row>
    <row r="2" spans="1:2" x14ac:dyDescent="0.25">
      <c r="B2" t="s">
        <v>33</v>
      </c>
    </row>
    <row r="3" spans="1:2" x14ac:dyDescent="0.25">
      <c r="A3" s="159" t="s">
        <v>12</v>
      </c>
      <c r="B3" s="159">
        <v>58455</v>
      </c>
    </row>
    <row r="4" spans="1:2" x14ac:dyDescent="0.25">
      <c r="A4" s="159" t="s">
        <v>13</v>
      </c>
      <c r="B4" s="159">
        <v>28681</v>
      </c>
    </row>
    <row r="5" spans="1:2" x14ac:dyDescent="0.25">
      <c r="A5" s="159" t="s">
        <v>14</v>
      </c>
      <c r="B5" s="159">
        <v>329356</v>
      </c>
    </row>
    <row r="6" spans="1:2" x14ac:dyDescent="0.25">
      <c r="A6" s="159" t="s">
        <v>15</v>
      </c>
      <c r="B6" s="159">
        <v>187851</v>
      </c>
    </row>
    <row r="7" spans="1:2" x14ac:dyDescent="0.25">
      <c r="A7" s="159" t="s">
        <v>16</v>
      </c>
      <c r="B7" s="159">
        <v>87104</v>
      </c>
    </row>
    <row r="8" spans="1:2" x14ac:dyDescent="0.25">
      <c r="A8" s="159" t="s">
        <v>17</v>
      </c>
      <c r="B8" s="159">
        <v>91179</v>
      </c>
    </row>
    <row r="9" spans="1:2" x14ac:dyDescent="0.25">
      <c r="A9" s="159" t="s">
        <v>18</v>
      </c>
      <c r="B9" s="159">
        <v>104004</v>
      </c>
    </row>
    <row r="10" spans="1:2" x14ac:dyDescent="0.25">
      <c r="A10" s="159" t="s">
        <v>19</v>
      </c>
      <c r="B10" s="159">
        <v>136147</v>
      </c>
    </row>
    <row r="11" spans="1:2" x14ac:dyDescent="0.25">
      <c r="A11" s="159" t="s">
        <v>20</v>
      </c>
      <c r="B11" s="159">
        <v>44830</v>
      </c>
    </row>
    <row r="12" spans="1:2" x14ac:dyDescent="0.25">
      <c r="A12" s="159" t="s">
        <v>21</v>
      </c>
      <c r="B12" s="159">
        <v>234028</v>
      </c>
    </row>
    <row r="13" spans="1:2" x14ac:dyDescent="0.25">
      <c r="A13" s="159" t="s">
        <v>22</v>
      </c>
      <c r="B13" s="159">
        <v>65914</v>
      </c>
    </row>
    <row r="14" spans="1:2" x14ac:dyDescent="0.25">
      <c r="A14" s="159" t="s">
        <v>23</v>
      </c>
      <c r="B14" s="159">
        <v>118910</v>
      </c>
    </row>
    <row r="15" spans="1:2" x14ac:dyDescent="0.25">
      <c r="A15" s="159" t="s">
        <v>24</v>
      </c>
      <c r="B15" s="159">
        <v>52924</v>
      </c>
    </row>
    <row r="16" spans="1:2" x14ac:dyDescent="0.25">
      <c r="A16" s="159" t="s">
        <v>25</v>
      </c>
      <c r="B16" s="159">
        <v>52214</v>
      </c>
    </row>
    <row r="17" spans="1:2" x14ac:dyDescent="0.25">
      <c r="A17" s="159" t="s">
        <v>26</v>
      </c>
      <c r="B17" s="159">
        <v>8479</v>
      </c>
    </row>
    <row r="18" spans="1:2" x14ac:dyDescent="0.25">
      <c r="A18" s="159" t="s">
        <v>27</v>
      </c>
      <c r="B18" s="159">
        <v>6242</v>
      </c>
    </row>
    <row r="19" spans="1:2" x14ac:dyDescent="0.25">
      <c r="A19" s="159"/>
      <c r="B19" s="159">
        <f>SUM(B3:B18)</f>
        <v>1606318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2015-16</vt:lpstr>
      <vt:lpstr>Sheet1</vt:lpstr>
    </vt:vector>
  </TitlesOfParts>
  <Company>LBB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Sean</dc:creator>
  <cp:lastModifiedBy>Sean</cp:lastModifiedBy>
  <dcterms:created xsi:type="dcterms:W3CDTF">2015-10-14T13:10:25Z</dcterms:created>
  <dcterms:modified xsi:type="dcterms:W3CDTF">2017-05-26T11:28:03Z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91375122</vt:i4>
  </property>
  <property fmtid="{D5CDD505-2E9C-101B-9397-08002B2CF9AE}" pid="3" name="_NewReviewCycle">
    <vt:lpwstr/>
  </property>
  <property fmtid="{D5CDD505-2E9C-101B-9397-08002B2CF9AE}" pid="4" name="_EmailSubject">
    <vt:lpwstr>Libraries datasets</vt:lpwstr>
  </property>
  <property fmtid="{D5CDD505-2E9C-101B-9397-08002B2CF9AE}" pid="5" name="_AuthorEmail">
    <vt:lpwstr>Catherine.Lusted@barnet.gov.uk</vt:lpwstr>
  </property>
  <property fmtid="{D5CDD505-2E9C-101B-9397-08002B2CF9AE}" pid="6" name="_AuthorEmailDisplayName">
    <vt:lpwstr>Lusted, Catherine</vt:lpwstr>
  </property>
</Properties>
</file>